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130" windowHeight="12915" activeTab="17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,1" sheetId="15" r:id="rId15"/>
    <sheet name="4,2" sheetId="16" r:id="rId16"/>
    <sheet name="4,3" sheetId="17" r:id="rId17"/>
    <sheet name="4,5" sheetId="18" r:id="rId18"/>
  </sheets>
  <externalReferences>
    <externalReference r:id="rId21"/>
  </externalReferences>
  <definedNames>
    <definedName name="_xlnm._FilterDatabase" localSheetId="9" hidden="1">'3.1 по ц. п. ниже 35 кВ'!$A$4:$H$1250</definedName>
    <definedName name="_xlnm.Print_Titles" localSheetId="8">'3.1 по ц. п. 35 кВ и выше'!$4:$4</definedName>
    <definedName name="_xlnm.Print_Area" localSheetId="2">'1.3'!$A$1:$F$17</definedName>
    <definedName name="_xlnm.Print_Area" localSheetId="3">'1.4'!$A$1:$F$16</definedName>
    <definedName name="_xlnm.Print_Area" localSheetId="4">'2.1'!$A$1:$E$27</definedName>
    <definedName name="_xlnm.Print_Area" localSheetId="5">'2.2'!$A$1:$AH$15</definedName>
    <definedName name="_xlnm.Print_Area" localSheetId="8">'3.1 по ц. п. 35 кВ и выше'!$A$1:$J$13</definedName>
    <definedName name="_xlnm.Print_Area" localSheetId="9">'3.1 по ц. п. ниже 35 кВ'!$A$1:$H$1447</definedName>
    <definedName name="_xlnm.Print_Area" localSheetId="13">'3.5'!$A$1:$K$21</definedName>
    <definedName name="_xlnm.Print_Area" localSheetId="17">'4,5'!$A$1:$AA$6</definedName>
  </definedNames>
  <calcPr fullCalcOnLoad="1"/>
</workbook>
</file>

<file path=xl/sharedStrings.xml><?xml version="1.0" encoding="utf-8"?>
<sst xmlns="http://schemas.openxmlformats.org/spreadsheetml/2006/main" count="3130" uniqueCount="1038">
  <si>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</si>
  <si>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</si>
  <si>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</si>
  <si>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</si>
  <si>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</si>
  <si>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</si>
  <si>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</si>
  <si>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</si>
  <si>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</si>
  <si>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</si>
  <si>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</si>
  <si>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</si>
  <si>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</si>
  <si>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</si>
  <si>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</si>
  <si>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</si>
  <si>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</si>
  <si>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</si>
  <si>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</si>
  <si>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</si>
  <si>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</si>
  <si>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</si>
  <si>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</si>
  <si>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</si>
  <si>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</si>
  <si>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</si>
  <si>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</si>
  <si>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</si>
  <si>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</si>
  <si>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</si>
  <si>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</si>
  <si>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</si>
  <si>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</si>
  <si>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</si>
  <si>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</si>
  <si>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</si>
  <si>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</si>
  <si>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</si>
  <si>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</si>
  <si>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МУП "Коммунальные электросети"                      г. Александровск</t>
  </si>
  <si>
    <t>ООО "Кизеловские электрические сети"</t>
  </si>
  <si>
    <t>МУП "Губахинские городские электрические сети"</t>
  </si>
  <si>
    <t>МУП "Горнозаводские электрические сети"</t>
  </si>
  <si>
    <t>МУП Лысьвинского Муниципального района "Теплоэнергоремонт"</t>
  </si>
  <si>
    <t>ООО"КВАНТ"г.Суксун</t>
  </si>
  <si>
    <t>ООО "Энерго Система" г. Чайковский</t>
  </si>
  <si>
    <t>точки</t>
  </si>
  <si>
    <t>Очерское ОП</t>
  </si>
  <si>
    <t>Гремячинское ОП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</si>
  <si>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</si>
  <si>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</si>
  <si>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</si>
  <si>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</si>
  <si>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</si>
  <si>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</si>
  <si>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</si>
  <si>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№</t>
  </si>
  <si>
    <t>категории обращений
 потребителей</t>
  </si>
  <si>
    <t>формы обслуживания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</si>
  <si>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</si>
  <si>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</si>
  <si>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</si>
  <si>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</si>
  <si>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</si>
  <si>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</si>
  <si>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</si>
  <si>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</si>
  <si>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</si>
  <si>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</si>
  <si>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</si>
  <si>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</si>
  <si>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</si>
  <si>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</si>
  <si>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</si>
  <si>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</si>
  <si>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</si>
  <si>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</si>
  <si>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</si>
  <si>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</si>
  <si>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</si>
  <si>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</si>
  <si>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</si>
  <si>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</si>
  <si>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</si>
  <si>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</si>
  <si>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</si>
  <si>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</si>
  <si>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</si>
  <si>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</si>
  <si>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</si>
  <si>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</si>
  <si>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</si>
  <si>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</si>
  <si>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</si>
  <si>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</si>
  <si>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</si>
  <si>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</si>
  <si>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</si>
  <si>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</si>
  <si>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</si>
  <si>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</si>
  <si>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</si>
  <si>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</si>
  <si>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</si>
  <si>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</si>
  <si>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ВЛ-35</t>
  </si>
  <si>
    <t>2</t>
  </si>
  <si>
    <t>КЛ</t>
  </si>
  <si>
    <t>КЛ-0,4</t>
  </si>
  <si>
    <t>КЛ-6(10)</t>
  </si>
  <si>
    <t>шт</t>
  </si>
  <si>
    <t>ПС-35 кВ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</si>
  <si>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</si>
  <si>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</si>
  <si>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</si>
  <si>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</si>
  <si>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</si>
  <si>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</si>
  <si>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</si>
  <si>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</si>
  <si>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</si>
  <si>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</si>
  <si>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Место установки ТП</t>
  </si>
  <si>
    <t>Тип, № ТП (КТПн, КТП, СКТПН и др.)</t>
  </si>
  <si>
    <t>Трансформатор</t>
  </si>
  <si>
    <t xml:space="preserve">      %       загрузки           тр-ра</t>
  </si>
  <si>
    <t>Объем свободной мощности (кВА)</t>
  </si>
  <si>
    <t>тип тр-ра</t>
  </si>
  <si>
    <t>кВА</t>
  </si>
  <si>
    <t>Горнозаводский район</t>
  </si>
  <si>
    <t>г. Горнозаводск</t>
  </si>
  <si>
    <t>ТП-1</t>
  </si>
  <si>
    <t>ТМ</t>
  </si>
  <si>
    <t>КТП-2</t>
  </si>
  <si>
    <t>КТП-3</t>
  </si>
  <si>
    <t>ТП-4</t>
  </si>
  <si>
    <t>ТП-5</t>
  </si>
  <si>
    <t>ТП-6</t>
  </si>
  <si>
    <t>ТП-7</t>
  </si>
  <si>
    <t>ТП-8</t>
  </si>
  <si>
    <t>ТП-9</t>
  </si>
  <si>
    <t>КТП-10</t>
  </si>
  <si>
    <t>ТП-11</t>
  </si>
  <si>
    <t>ТП-12</t>
  </si>
  <si>
    <t>ТП-13</t>
  </si>
  <si>
    <t>ТП-14</t>
  </si>
  <si>
    <t>ТП-15</t>
  </si>
  <si>
    <t>ТП-16</t>
  </si>
  <si>
    <t>ТП-17</t>
  </si>
  <si>
    <t>КТПн-18</t>
  </si>
  <si>
    <t>ГКТПн-19</t>
  </si>
  <si>
    <t>ТП-20</t>
  </si>
  <si>
    <t>ТП-21</t>
  </si>
  <si>
    <t>ТП-22</t>
  </si>
  <si>
    <t>ТМГ</t>
  </si>
  <si>
    <t>ТП-23</t>
  </si>
  <si>
    <t>ТП-24</t>
  </si>
  <si>
    <t>КТПн-25</t>
  </si>
  <si>
    <t>КТП-26</t>
  </si>
  <si>
    <t>ГКТП-27</t>
  </si>
  <si>
    <t>ТМФ</t>
  </si>
  <si>
    <t>ТП-28</t>
  </si>
  <si>
    <t>КТП-29</t>
  </si>
  <si>
    <t>ТП-30</t>
  </si>
  <si>
    <t>ТП-31</t>
  </si>
  <si>
    <t>ТП-32</t>
  </si>
  <si>
    <t>ТП-33</t>
  </si>
  <si>
    <t>ТП-34</t>
  </si>
  <si>
    <t>ТП-35</t>
  </si>
  <si>
    <t>КТП-36</t>
  </si>
  <si>
    <t>ТП-37</t>
  </si>
  <si>
    <t>КТП-38</t>
  </si>
  <si>
    <t>КТП-41</t>
  </si>
  <si>
    <t>ТП-50</t>
  </si>
  <si>
    <t>КТП-51</t>
  </si>
  <si>
    <t>КТП-53</t>
  </si>
  <si>
    <t>КТП-54</t>
  </si>
  <si>
    <t>ТП-55</t>
  </si>
  <si>
    <t>КТП-56</t>
  </si>
  <si>
    <t>пос. Койва</t>
  </si>
  <si>
    <t>СКТПн-1</t>
  </si>
  <si>
    <t>СКТПн-2</t>
  </si>
  <si>
    <t>СКТПн-3</t>
  </si>
  <si>
    <t>СКТПн-4</t>
  </si>
  <si>
    <t>СКТПн-5</t>
  </si>
  <si>
    <t>пос. Пашия</t>
  </si>
  <si>
    <t>ТП-2</t>
  </si>
  <si>
    <t>ТП-3</t>
  </si>
  <si>
    <t>КТП-6</t>
  </si>
  <si>
    <t>ТП-10</t>
  </si>
  <si>
    <t>ТП-18</t>
  </si>
  <si>
    <t>КТП-19</t>
  </si>
  <si>
    <t>КТП-20</t>
  </si>
  <si>
    <t>КТП-21</t>
  </si>
  <si>
    <t>ЦРП</t>
  </si>
  <si>
    <t>пос. Сараны</t>
  </si>
  <si>
    <t>КТПн-1</t>
  </si>
  <si>
    <t>КТПн-2</t>
  </si>
  <si>
    <t>2КТПн-3</t>
  </si>
  <si>
    <t>пос. Вижай</t>
  </si>
  <si>
    <t>Водозабор Ломовка</t>
  </si>
  <si>
    <t>КТПН-2</t>
  </si>
  <si>
    <t>КТПН-3</t>
  </si>
  <si>
    <t>КТПН-4</t>
  </si>
  <si>
    <t>КТПН-5</t>
  </si>
  <si>
    <t>КТПН-6</t>
  </si>
  <si>
    <t>КТПН-7</t>
  </si>
  <si>
    <t>КТПН-8</t>
  </si>
  <si>
    <t>Итого:</t>
  </si>
  <si>
    <t>Кизеловский район</t>
  </si>
  <si>
    <t>г. Кизел</t>
  </si>
  <si>
    <t>ТМШ</t>
  </si>
  <si>
    <t>ТП-19</t>
  </si>
  <si>
    <t>ТП-25</t>
  </si>
  <si>
    <t>ТП-26</t>
  </si>
  <si>
    <t>ТП-27</t>
  </si>
  <si>
    <t>ТП-29</t>
  </si>
  <si>
    <t>ТП-36</t>
  </si>
  <si>
    <t>ТП-38</t>
  </si>
  <si>
    <t>ТП-39</t>
  </si>
  <si>
    <t>ТП-40</t>
  </si>
  <si>
    <t>ТП-42</t>
  </si>
  <si>
    <t>ТП-43</t>
  </si>
  <si>
    <t>ТП-544</t>
  </si>
  <si>
    <t>ТП-45</t>
  </si>
  <si>
    <t>ТП-46</t>
  </si>
  <si>
    <t>ТП-47</t>
  </si>
  <si>
    <t>ТП-48</t>
  </si>
  <si>
    <t>ТП-49</t>
  </si>
  <si>
    <t>ТП-51</t>
  </si>
  <si>
    <t>ТМУЛ</t>
  </si>
  <si>
    <t>ТП-52</t>
  </si>
  <si>
    <t>ТП-53</t>
  </si>
  <si>
    <t>ТП-56</t>
  </si>
  <si>
    <t>ТП-57</t>
  </si>
  <si>
    <t>ТП-58</t>
  </si>
  <si>
    <t>ТП-59</t>
  </si>
  <si>
    <t>ТП-60</t>
  </si>
  <si>
    <t>ТП-61</t>
  </si>
  <si>
    <t>ТП-62</t>
  </si>
  <si>
    <t>ТП-63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</si>
  <si>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</si>
  <si>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</si>
  <si>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</si>
  <si>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</si>
  <si>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</si>
  <si>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</si>
  <si>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</si>
  <si>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</si>
  <si>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</si>
  <si>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</si>
  <si>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</si>
  <si>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</si>
  <si>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</si>
  <si>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</si>
  <si>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</si>
  <si>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</si>
  <si>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</si>
  <si>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</si>
  <si>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</si>
  <si>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</si>
  <si>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</si>
  <si>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</si>
  <si>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</si>
  <si>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</si>
  <si>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</si>
  <si>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</si>
  <si>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</si>
  <si>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ТП-100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</si>
  <si>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</si>
  <si>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</si>
  <si>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</si>
  <si>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</si>
  <si>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</si>
  <si>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</si>
  <si>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</si>
  <si>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</si>
  <si>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ТП-302</t>
  </si>
  <si>
    <t>ТП-303</t>
  </si>
  <si>
    <t>ТП-304</t>
  </si>
  <si>
    <t>ТП-306</t>
  </si>
  <si>
    <t>ТП-401</t>
  </si>
  <si>
    <t>ТП-402</t>
  </si>
  <si>
    <t>ТП-403</t>
  </si>
  <si>
    <t>ТП-404</t>
  </si>
  <si>
    <t>ТП-405</t>
  </si>
  <si>
    <t>ТП-406</t>
  </si>
  <si>
    <t>ТП-407</t>
  </si>
  <si>
    <t>ТП-409</t>
  </si>
  <si>
    <t>ТП-411</t>
  </si>
  <si>
    <t>ТП-412</t>
  </si>
  <si>
    <t>ТП-413</t>
  </si>
  <si>
    <t>ТП-414</t>
  </si>
  <si>
    <t>ТП-415</t>
  </si>
  <si>
    <t>ТП-418</t>
  </si>
  <si>
    <t>ТП-421</t>
  </si>
  <si>
    <t>ТМпс</t>
  </si>
  <si>
    <t>ТП-431</t>
  </si>
  <si>
    <t>ТП-432</t>
  </si>
  <si>
    <t>ТП-433</t>
  </si>
  <si>
    <t>ТП-434</t>
  </si>
  <si>
    <t>ТП-435</t>
  </si>
  <si>
    <t>ТП-436</t>
  </si>
  <si>
    <t>ТП-438</t>
  </si>
  <si>
    <t>ТП-440</t>
  </si>
  <si>
    <t>ТП-450</t>
  </si>
  <si>
    <t>ТП-451</t>
  </si>
  <si>
    <t>ТП-452</t>
  </si>
  <si>
    <t>ТП-453</t>
  </si>
  <si>
    <t>ТП-454</t>
  </si>
  <si>
    <t>ТП-456</t>
  </si>
  <si>
    <t>РП-2</t>
  </si>
  <si>
    <t>РП-5</t>
  </si>
  <si>
    <t>Губахинский район</t>
  </si>
  <si>
    <t>г. Губаха</t>
  </si>
  <si>
    <t>РП -1</t>
  </si>
  <si>
    <t xml:space="preserve"> ТП-7</t>
  </si>
  <si>
    <t>КТПН-517</t>
  </si>
  <si>
    <t>ТП-41</t>
  </si>
  <si>
    <t>ТП-44</t>
  </si>
  <si>
    <t>БКТП-552</t>
  </si>
  <si>
    <t>п. Нагорнский</t>
  </si>
  <si>
    <t>ТП-101</t>
  </si>
  <si>
    <t>ТП-102</t>
  </si>
  <si>
    <t>ТП-103</t>
  </si>
  <si>
    <t>ТП-104</t>
  </si>
  <si>
    <t>ТП-105</t>
  </si>
  <si>
    <t>ТП-106</t>
  </si>
  <si>
    <t>ТП -107</t>
  </si>
  <si>
    <t>ТП-113</t>
  </si>
  <si>
    <t>ТП-115</t>
  </si>
  <si>
    <t>п. Северный</t>
  </si>
  <si>
    <t>ТП - 201</t>
  </si>
  <si>
    <t>ТП - 202</t>
  </si>
  <si>
    <t>ТП - 203</t>
  </si>
  <si>
    <t>ТП - 204</t>
  </si>
  <si>
    <t>ТП - 205</t>
  </si>
  <si>
    <t>ТП - 206</t>
  </si>
  <si>
    <t>ТП - 207</t>
  </si>
  <si>
    <t>ТП - 208</t>
  </si>
  <si>
    <t>ТП - 210</t>
  </si>
  <si>
    <t>ТП - 213</t>
  </si>
  <si>
    <t>ТП - 215</t>
  </si>
  <si>
    <t>ТП - 217</t>
  </si>
  <si>
    <t>п. Углеуральский</t>
  </si>
  <si>
    <t>ТП-301</t>
  </si>
  <si>
    <t>ТП-305</t>
  </si>
  <si>
    <t>ТП-308</t>
  </si>
  <si>
    <t>ТП-309</t>
  </si>
  <si>
    <t>ТП-310</t>
  </si>
  <si>
    <t>ТП-311</t>
  </si>
  <si>
    <t>ТП-313</t>
  </si>
  <si>
    <t>ТП-314</t>
  </si>
  <si>
    <t>ТП-316</t>
  </si>
  <si>
    <t>ТП-317</t>
  </si>
  <si>
    <t>ТП-318</t>
  </si>
  <si>
    <t>ТП-320</t>
  </si>
  <si>
    <t>ТП-321</t>
  </si>
  <si>
    <t>ТП-322</t>
  </si>
  <si>
    <t>ТП-323</t>
  </si>
  <si>
    <t>ТП-326</t>
  </si>
  <si>
    <t>ТП-335</t>
  </si>
  <si>
    <t>ТП-337</t>
  </si>
  <si>
    <t>ТП-342</t>
  </si>
  <si>
    <t>ТП-344</t>
  </si>
  <si>
    <t>ТП-345</t>
  </si>
  <si>
    <t>ТП-346</t>
  </si>
  <si>
    <t>ТП-349</t>
  </si>
  <si>
    <t>ТП-350</t>
  </si>
  <si>
    <t>ТП-351</t>
  </si>
  <si>
    <t>ТП-353</t>
  </si>
  <si>
    <t>ТП-355</t>
  </si>
  <si>
    <t>ТП-356</t>
  </si>
  <si>
    <t>ТП-358</t>
  </si>
  <si>
    <t>ТП-359</t>
  </si>
  <si>
    <t>ТП-362</t>
  </si>
  <si>
    <t>п. Широковский</t>
  </si>
  <si>
    <t>ТП-391</t>
  </si>
  <si>
    <t>ТП-392</t>
  </si>
  <si>
    <t>ТП-393</t>
  </si>
  <si>
    <t>ТП-394</t>
  </si>
  <si>
    <t>ТП-395</t>
  </si>
  <si>
    <t>п. 20-й км</t>
  </si>
  <si>
    <t>ТП-396</t>
  </si>
  <si>
    <t>п. Парма</t>
  </si>
  <si>
    <t>ТП-5401</t>
  </si>
  <si>
    <t>ТП-5402</t>
  </si>
  <si>
    <t>п. Шестаки</t>
  </si>
  <si>
    <t>Гремячинский район</t>
  </si>
  <si>
    <t>г. Гремячинск</t>
  </si>
  <si>
    <t>КТП-1</t>
  </si>
  <si>
    <t xml:space="preserve">ТМГ </t>
  </si>
  <si>
    <t>КТП-4</t>
  </si>
  <si>
    <t>КТП-5</t>
  </si>
  <si>
    <t>КТП-9</t>
  </si>
  <si>
    <t>VJDVF</t>
  </si>
  <si>
    <t>ТП-Больница</t>
  </si>
  <si>
    <t>КТП-12</t>
  </si>
  <si>
    <t>ТМФШ</t>
  </si>
  <si>
    <t>КТП-17</t>
  </si>
  <si>
    <t xml:space="preserve">ТП-20 </t>
  </si>
  <si>
    <t>КТП-23</t>
  </si>
  <si>
    <t>КТП-24</t>
  </si>
  <si>
    <t>КТП-25</t>
  </si>
  <si>
    <t>КТП-27</t>
  </si>
  <si>
    <t>КТП-28</t>
  </si>
  <si>
    <t>КТП-30</t>
  </si>
  <si>
    <t>КТП-31</t>
  </si>
  <si>
    <t>СКТП-32</t>
  </si>
  <si>
    <t>ТСМА</t>
  </si>
  <si>
    <t>ТП-Фильтровальная</t>
  </si>
  <si>
    <t>КТП-40</t>
  </si>
  <si>
    <t>КТП-Теплопункт</t>
  </si>
  <si>
    <t>КТП-42</t>
  </si>
  <si>
    <t>КТП-50</t>
  </si>
  <si>
    <t>КТПн-Пермлессервис</t>
  </si>
  <si>
    <t>МТП Гараж</t>
  </si>
  <si>
    <t>КТП-свинокомплекс</t>
  </si>
  <si>
    <t>ТП ГНС</t>
  </si>
  <si>
    <t>TTUE</t>
  </si>
  <si>
    <t>ТП ЛПХ-1</t>
  </si>
  <si>
    <t>КТП Депо</t>
  </si>
  <si>
    <t>КТП ЛПХ-2</t>
  </si>
  <si>
    <t>КТП-Котельная- 9</t>
  </si>
  <si>
    <t>ТАО</t>
  </si>
  <si>
    <t>КТП-Баня</t>
  </si>
  <si>
    <t>ТП-3 Квартал</t>
  </si>
  <si>
    <t>БРТП-2</t>
  </si>
  <si>
    <t>КТП-Пождепо</t>
  </si>
  <si>
    <t>ТП-Газовик-1</t>
  </si>
  <si>
    <t>ТП-Газовик-2</t>
  </si>
  <si>
    <t>п. Шумихинский</t>
  </si>
  <si>
    <t>ТП-Очистные</t>
  </si>
  <si>
    <t>ТП-Водозабор</t>
  </si>
  <si>
    <t>КТП-238</t>
  </si>
  <si>
    <t>ТП-239</t>
  </si>
  <si>
    <t>КТП-240</t>
  </si>
  <si>
    <t>ТП-241</t>
  </si>
  <si>
    <t>ТП-242</t>
  </si>
  <si>
    <t>ТП-243</t>
  </si>
  <si>
    <t>КТП-244</t>
  </si>
  <si>
    <t>ТП-246</t>
  </si>
  <si>
    <t>п. Усьва</t>
  </si>
  <si>
    <t>РП-500 куб.</t>
  </si>
  <si>
    <t>КТП-346</t>
  </si>
  <si>
    <t>КТП-347</t>
  </si>
  <si>
    <t>КТП-348</t>
  </si>
  <si>
    <t>МТП-349</t>
  </si>
  <si>
    <t>МТП-350</t>
  </si>
  <si>
    <t>МТП-351</t>
  </si>
  <si>
    <t>п. Юбилейный</t>
  </si>
  <si>
    <t>ТП-132</t>
  </si>
  <si>
    <t>ТП-134</t>
  </si>
  <si>
    <t>ТП-136</t>
  </si>
  <si>
    <t>ТП-137</t>
  </si>
  <si>
    <t>п. Безгодово</t>
  </si>
  <si>
    <t>КТП-Поселок</t>
  </si>
  <si>
    <t>Очерский район</t>
  </si>
  <si>
    <t>г. Очер</t>
  </si>
  <si>
    <t>ТП-003</t>
  </si>
  <si>
    <t>ТП-046</t>
  </si>
  <si>
    <t>ТП-02</t>
  </si>
  <si>
    <t>ТП-78</t>
  </si>
  <si>
    <t>ТП-79</t>
  </si>
  <si>
    <t>ТП-88</t>
  </si>
  <si>
    <t>ТП-0202</t>
  </si>
  <si>
    <t>Александровский район</t>
  </si>
  <si>
    <t>г. Александровск</t>
  </si>
  <si>
    <t>РП-1</t>
  </si>
  <si>
    <t>п. Яйва</t>
  </si>
  <si>
    <t>п. Карьер-Известняк</t>
  </si>
  <si>
    <t>п. Всеволодо-</t>
  </si>
  <si>
    <t>Вильва</t>
  </si>
  <si>
    <t>п. Скопкортная</t>
  </si>
  <si>
    <t>п. Камень</t>
  </si>
  <si>
    <t>п. Чикман</t>
  </si>
  <si>
    <t>п. Расик</t>
  </si>
  <si>
    <t>п. Башмаки</t>
  </si>
  <si>
    <t>п. Талый</t>
  </si>
  <si>
    <t>п. Ивакинский карьер</t>
  </si>
  <si>
    <t>пгт. Суксун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</si>
  <si>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</si>
  <si>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</si>
  <si>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</si>
  <si>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</si>
  <si>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</si>
  <si>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</si>
  <si>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</si>
  <si>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СКТП-1</t>
  </si>
  <si>
    <t>СКТП-2</t>
  </si>
  <si>
    <t>СКТП-022</t>
  </si>
  <si>
    <t>СКТП-172</t>
  </si>
  <si>
    <t>КТП-35</t>
  </si>
  <si>
    <t>ТП-120</t>
  </si>
  <si>
    <t xml:space="preserve">КТП-376 </t>
  </si>
  <si>
    <t xml:space="preserve">КТП-369 </t>
  </si>
  <si>
    <t xml:space="preserve">ГКТП-123 </t>
  </si>
  <si>
    <t xml:space="preserve">СКТП-393 </t>
  </si>
  <si>
    <t xml:space="preserve">ГКТП-297 </t>
  </si>
  <si>
    <t>СКТП-318</t>
  </si>
  <si>
    <t xml:space="preserve">ГКТП-163 </t>
  </si>
  <si>
    <t>ГКТП-371</t>
  </si>
  <si>
    <t xml:space="preserve">ГКТП-261 </t>
  </si>
  <si>
    <t>ГКТП-268</t>
  </si>
  <si>
    <t xml:space="preserve">СКТП-112 </t>
  </si>
  <si>
    <t xml:space="preserve">СКТП-5 </t>
  </si>
  <si>
    <t>СКТП-381</t>
  </si>
  <si>
    <t>СКТП-114</t>
  </si>
  <si>
    <t>СКТП-263</t>
  </si>
  <si>
    <t xml:space="preserve">СКТП-3 </t>
  </si>
  <si>
    <t xml:space="preserve">ГКТПН-4 </t>
  </si>
  <si>
    <t>ГКТП-8</t>
  </si>
  <si>
    <t xml:space="preserve">СКТП-9 </t>
  </si>
  <si>
    <t xml:space="preserve">ГКТП-11 </t>
  </si>
  <si>
    <t>ГКТП-12</t>
  </si>
  <si>
    <t xml:space="preserve">СКТП-14 </t>
  </si>
  <si>
    <t xml:space="preserve">СКТП-16 </t>
  </si>
  <si>
    <t xml:space="preserve">СКТП-024 </t>
  </si>
  <si>
    <t xml:space="preserve">ГКТП-025 </t>
  </si>
  <si>
    <t xml:space="preserve">ГКТП-30 </t>
  </si>
  <si>
    <t xml:space="preserve">СКТП-33 </t>
  </si>
  <si>
    <t xml:space="preserve">ГКТПН-85 </t>
  </si>
  <si>
    <t xml:space="preserve">СКТП-124 </t>
  </si>
  <si>
    <t xml:space="preserve">ГКТП-132 </t>
  </si>
  <si>
    <t xml:space="preserve">СКТП-161 </t>
  </si>
  <si>
    <t xml:space="preserve">ГКТП-168 </t>
  </si>
  <si>
    <t xml:space="preserve">ГКТП-189 </t>
  </si>
  <si>
    <t xml:space="preserve">СКТП-220 </t>
  </si>
  <si>
    <t xml:space="preserve">ГКТП-247 </t>
  </si>
  <si>
    <t xml:space="preserve">СКТП-253 </t>
  </si>
  <si>
    <t xml:space="preserve">СКТП-254 </t>
  </si>
  <si>
    <t xml:space="preserve">СКТП-301 </t>
  </si>
  <si>
    <t xml:space="preserve">СКТП-317 </t>
  </si>
  <si>
    <t xml:space="preserve">СКТП-355 </t>
  </si>
  <si>
    <t xml:space="preserve">ГКТП-362 </t>
  </si>
  <si>
    <t xml:space="preserve">ГКТП-339 </t>
  </si>
  <si>
    <t>КТП-328</t>
  </si>
  <si>
    <t>КТП-264</t>
  </si>
  <si>
    <t>КТП-44</t>
  </si>
  <si>
    <t>Лысьвенский район</t>
  </si>
  <si>
    <t>г.Лысьва</t>
  </si>
  <si>
    <t>ТП-140</t>
  </si>
  <si>
    <t>КТПН-39</t>
  </si>
  <si>
    <t>ТП-174</t>
  </si>
  <si>
    <t>ТП-178</t>
  </si>
  <si>
    <t>ТП-175</t>
  </si>
  <si>
    <t>СКТПН-52</t>
  </si>
  <si>
    <t>СКТПН-94</t>
  </si>
  <si>
    <t>КТПН-95</t>
  </si>
  <si>
    <t>СКТПН-151</t>
  </si>
  <si>
    <t>СКТПН-154</t>
  </si>
  <si>
    <t>ТП-158</t>
  </si>
  <si>
    <t>КТПк-168</t>
  </si>
  <si>
    <t>ТП-90</t>
  </si>
  <si>
    <t>КТПН-47</t>
  </si>
  <si>
    <t>КТПН-85</t>
  </si>
  <si>
    <t>КТПН-152</t>
  </si>
  <si>
    <t>КТПН-48</t>
  </si>
  <si>
    <t>РП-3</t>
  </si>
  <si>
    <t>КТПН-25</t>
  </si>
  <si>
    <t>КТПН-41</t>
  </si>
  <si>
    <t>КТПН-42</t>
  </si>
  <si>
    <t>КТПН-44</t>
  </si>
  <si>
    <t>КТПН-81</t>
  </si>
  <si>
    <t>КТПН-82</t>
  </si>
  <si>
    <t>КТПН-133</t>
  </si>
  <si>
    <t>ТП-149</t>
  </si>
  <si>
    <t>КТПН-155</t>
  </si>
  <si>
    <t>КТПН-156</t>
  </si>
  <si>
    <t>КТПН-166</t>
  </si>
  <si>
    <t>КТПН-169</t>
  </si>
  <si>
    <t>КТПН-171</t>
  </si>
  <si>
    <t xml:space="preserve">КТПН-9 </t>
  </si>
  <si>
    <t>КТПН-75</t>
  </si>
  <si>
    <t>КТПН-147</t>
  </si>
  <si>
    <t>КТПН-163</t>
  </si>
  <si>
    <t>КТПН-159</t>
  </si>
  <si>
    <t>КТПН-57</t>
  </si>
  <si>
    <t>КТПН-51</t>
  </si>
  <si>
    <t>КТПН-160</t>
  </si>
  <si>
    <t>КТПН-170</t>
  </si>
  <si>
    <t>КТПН-74</t>
  </si>
  <si>
    <t>КТПН-162</t>
  </si>
  <si>
    <t>КТПН-165</t>
  </si>
  <si>
    <t>КТПН-176</t>
  </si>
  <si>
    <t>БКТП-11</t>
  </si>
  <si>
    <t xml:space="preserve">ТП-12 </t>
  </si>
  <si>
    <t>ТП-107</t>
  </si>
  <si>
    <t>ТП-110</t>
  </si>
  <si>
    <t>ТП-117</t>
  </si>
  <si>
    <t>ТП-118</t>
  </si>
  <si>
    <t>ТП-119</t>
  </si>
  <si>
    <t>ТП-121</t>
  </si>
  <si>
    <t>ТП-122</t>
  </si>
  <si>
    <t>ТП-131</t>
  </si>
  <si>
    <t xml:space="preserve"> </t>
  </si>
  <si>
    <t>ТП-114</t>
  </si>
  <si>
    <t>ТП-84</t>
  </si>
  <si>
    <t>ТП-111</t>
  </si>
  <si>
    <t>ТП-112</t>
  </si>
  <si>
    <t>ТП-123</t>
  </si>
  <si>
    <t>ТП-124</t>
  </si>
  <si>
    <t>ТП-126</t>
  </si>
  <si>
    <t>ТП-148</t>
  </si>
  <si>
    <t>ТП-125</t>
  </si>
  <si>
    <t>КТПН-35</t>
  </si>
  <si>
    <t>КТПН-36</t>
  </si>
  <si>
    <t>КТПН-38</t>
  </si>
  <si>
    <t>СКТПН-54</t>
  </si>
  <si>
    <t>СКТПН-71</t>
  </si>
  <si>
    <t>КТПН-96</t>
  </si>
  <si>
    <t>СКТПН-98</t>
  </si>
  <si>
    <t>СКТПН-142</t>
  </si>
  <si>
    <t>СКТПН-150</t>
  </si>
  <si>
    <t>ТП-129</t>
  </si>
  <si>
    <t>ТП-141</t>
  </si>
  <si>
    <t>ТП-87</t>
  </si>
  <si>
    <t>ТП-146</t>
  </si>
  <si>
    <t>СКТПН-164</t>
  </si>
  <si>
    <t>СКТПН-172</t>
  </si>
  <si>
    <t>ТП-108</t>
  </si>
  <si>
    <t>КТПН-18</t>
  </si>
  <si>
    <t>КТПН-33</t>
  </si>
  <si>
    <t>КТПН-143</t>
  </si>
  <si>
    <t>КТПН-99</t>
  </si>
  <si>
    <t>КТПН-78</t>
  </si>
  <si>
    <t xml:space="preserve">ТП-7 </t>
  </si>
  <si>
    <t>КТПН-14</t>
  </si>
  <si>
    <t>КТПН-20</t>
  </si>
  <si>
    <t>ТП-67</t>
  </si>
  <si>
    <t>СКТПН-21</t>
  </si>
  <si>
    <t>КТПН-60</t>
  </si>
  <si>
    <t>д. Каменный лог</t>
  </si>
  <si>
    <t>СКТПН-55</t>
  </si>
  <si>
    <t>СКТПН-63</t>
  </si>
  <si>
    <t>СКТПН-22</t>
  </si>
  <si>
    <t>КТПН-77</t>
  </si>
  <si>
    <t>КТПН-153</t>
  </si>
  <si>
    <t>КТПН-50</t>
  </si>
  <si>
    <t>ТП-127</t>
  </si>
  <si>
    <t>пос. Обманка 1</t>
  </si>
  <si>
    <t>ТП-248</t>
  </si>
  <si>
    <t>пос. Обманка 2</t>
  </si>
  <si>
    <t>пос. Шаква</t>
  </si>
  <si>
    <t>ТП-209</t>
  </si>
  <si>
    <t>пос. Кормовище</t>
  </si>
  <si>
    <t>КТПН-210</t>
  </si>
  <si>
    <t>КТПН-211</t>
  </si>
  <si>
    <t>КТПН-212</t>
  </si>
  <si>
    <t>КТПН-213</t>
  </si>
  <si>
    <t>КТПН-214</t>
  </si>
  <si>
    <t>КТПН-215</t>
  </si>
  <si>
    <t>ТП-220</t>
  </si>
  <si>
    <t>пос. Верх Лысьва</t>
  </si>
  <si>
    <t>КТПН-208</t>
  </si>
  <si>
    <t>СКТПН-222</t>
  </si>
  <si>
    <t>СКТПН-223</t>
  </si>
  <si>
    <t>пос. Невидимка</t>
  </si>
  <si>
    <t>СКТПН-205</t>
  </si>
  <si>
    <t>КТПН-206</t>
  </si>
  <si>
    <t>КТПН-207</t>
  </si>
  <si>
    <t>СКТПН-219</t>
  </si>
  <si>
    <t>СКТПН-221</t>
  </si>
  <si>
    <t>пос. Ломовка</t>
  </si>
  <si>
    <t>КТПН-216</t>
  </si>
  <si>
    <t>КТПН-217</t>
  </si>
  <si>
    <t>СКТПН-218</t>
  </si>
  <si>
    <t>г. Чайковский</t>
  </si>
  <si>
    <t>РП-4</t>
  </si>
  <si>
    <t>РП-6</t>
  </si>
  <si>
    <t>РТП-1</t>
  </si>
  <si>
    <t>РТП-2</t>
  </si>
  <si>
    <t>РТП-5</t>
  </si>
  <si>
    <t>РТП-6</t>
  </si>
  <si>
    <t>КНС-14</t>
  </si>
  <si>
    <t>КТПН-13</t>
  </si>
  <si>
    <t>КТПН-16</t>
  </si>
  <si>
    <t>КТПН-31</t>
  </si>
  <si>
    <t>КТПН-32</t>
  </si>
  <si>
    <t>КТПН-43</t>
  </si>
  <si>
    <t>КТПН-46</t>
  </si>
  <si>
    <t>КТПН-49</t>
  </si>
  <si>
    <t>КТПН-54</t>
  </si>
  <si>
    <t>КТПН-58</t>
  </si>
  <si>
    <t>КТПН-62</t>
  </si>
  <si>
    <t>КТПН-66</t>
  </si>
  <si>
    <t>КТПН-71</t>
  </si>
  <si>
    <t>КТПН-73</t>
  </si>
  <si>
    <t>КТПН-90</t>
  </si>
  <si>
    <t>КТПН-93</t>
  </si>
  <si>
    <t>КТПН-94</t>
  </si>
  <si>
    <t>КТПН-97</t>
  </si>
  <si>
    <t>ТП-98</t>
  </si>
  <si>
    <t>ТП-99</t>
  </si>
  <si>
    <t>КТПН-103</t>
  </si>
  <si>
    <t>КТПН-107</t>
  </si>
  <si>
    <t>КТПН-108</t>
  </si>
  <si>
    <t>КТПН-123</t>
  </si>
  <si>
    <t>КТПН-134</t>
  </si>
  <si>
    <t>КТПН-135</t>
  </si>
  <si>
    <t>ТП-139</t>
  </si>
  <si>
    <t>ТП-142</t>
  </si>
  <si>
    <t>ТП-147</t>
  </si>
  <si>
    <t>ТП-157</t>
  </si>
  <si>
    <t>ТП-161</t>
  </si>
  <si>
    <t>ТП-165</t>
  </si>
  <si>
    <t>ТП-166</t>
  </si>
  <si>
    <t>ТП-167</t>
  </si>
  <si>
    <t>КТПН-177</t>
  </si>
  <si>
    <t>КТПН-180</t>
  </si>
  <si>
    <t>ТП-181</t>
  </si>
  <si>
    <t>ТП-183</t>
  </si>
  <si>
    <t>КТПН-186</t>
  </si>
  <si>
    <t>КТПН-191</t>
  </si>
  <si>
    <t>КТПН-192</t>
  </si>
  <si>
    <t>КТПН-197</t>
  </si>
  <si>
    <t>КТПН-198</t>
  </si>
  <si>
    <t>КТПН-194</t>
  </si>
  <si>
    <t>КТПН-195</t>
  </si>
  <si>
    <t>КТПН-202</t>
  </si>
  <si>
    <t>КТПН-203</t>
  </si>
  <si>
    <t>КТПН-204</t>
  </si>
  <si>
    <t>КТПН-205</t>
  </si>
  <si>
    <t>КТПН-219</t>
  </si>
  <si>
    <t>пос. Карьер-Известняк</t>
  </si>
  <si>
    <t>-</t>
  </si>
  <si>
    <t>г. Лысьва</t>
  </si>
  <si>
    <t>п. Кормовище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</si>
  <si>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</si>
  <si>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</si>
  <si>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</si>
  <si>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</si>
  <si>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Категория присоединения потребителей услуг по передаче электрической энергии в разбивке по мощности, по годам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</si>
  <si>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</si>
  <si>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</si>
  <si>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</si>
  <si>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</si>
  <si>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</si>
  <si>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</si>
  <si>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2015 год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</si>
  <si>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</si>
  <si>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</si>
  <si>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</si>
  <si>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</si>
  <si>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</si>
  <si>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</si>
  <si>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</si>
  <si>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</si>
  <si>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</si>
  <si>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</si>
  <si>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</si>
  <si>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</si>
  <si>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</si>
  <si>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</si>
  <si>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</si>
  <si>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</si>
  <si>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</si>
  <si>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</si>
  <si>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</si>
  <si>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</si>
  <si>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</si>
  <si>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</si>
  <si>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</si>
  <si>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</si>
  <si>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</si>
  <si>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</si>
  <si>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</si>
  <si>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Физических лиц</t>
  </si>
  <si>
    <t>Количество точек учета всего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</si>
  <si>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</si>
  <si>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</si>
  <si>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</si>
  <si>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</si>
  <si>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</si>
  <si>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</si>
  <si>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</si>
  <si>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</si>
  <si>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</si>
  <si>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</si>
  <si>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</si>
  <si>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</si>
  <si>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</si>
  <si>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</si>
  <si>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</si>
  <si>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</si>
  <si>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</si>
  <si>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</si>
  <si>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</si>
  <si>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</si>
  <si>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</si>
  <si>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</si>
  <si>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</si>
  <si>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Александровск</t>
  </si>
  <si>
    <t>Пункт обслуживания</t>
  </si>
  <si>
    <t>г. Александровск, ул. Машиностроителей,4 офис №8</t>
  </si>
  <si>
    <t>(274)3-56-85</t>
  </si>
  <si>
    <t>Горнозаводск</t>
  </si>
  <si>
    <t xml:space="preserve">г. Горнозаводск, ул. Школьная д. 5 </t>
  </si>
  <si>
    <t>(269)4-13-54</t>
  </si>
  <si>
    <t>Гремячинск</t>
  </si>
  <si>
    <t>г. Гремячинск, ул. Ленина д. 138а</t>
  </si>
  <si>
    <t>(250)2-11-11</t>
  </si>
  <si>
    <t>Губаха</t>
  </si>
  <si>
    <t>г. Губаха, пр-т Октябрьский д. 9Б</t>
  </si>
  <si>
    <t>(248)3-33-45</t>
  </si>
  <si>
    <t>Кизел</t>
  </si>
  <si>
    <t xml:space="preserve">г. Кизел, ул. Советская, д. 7а </t>
  </si>
  <si>
    <t>(255)4-07-86</t>
  </si>
  <si>
    <t>Лысьва</t>
  </si>
  <si>
    <t>г. Лысьва, ул. Коммунаров, д. 30</t>
  </si>
  <si>
    <t>(249)2-07-68</t>
  </si>
  <si>
    <t>Очер</t>
  </si>
  <si>
    <t>г. Очер, пер. Дорожный, д.13</t>
  </si>
  <si>
    <t>(278)3-54-91</t>
  </si>
  <si>
    <t>Суксун</t>
  </si>
  <si>
    <t>г. Суксун, ул. Механизаторов, д. 36/2</t>
  </si>
  <si>
    <t>(275)3-19-21</t>
  </si>
  <si>
    <t>Чайковский</t>
  </si>
  <si>
    <t>г. Чайковский, ул. Шлюзовая, д. 1/1</t>
  </si>
  <si>
    <t>(241)2-12-66</t>
  </si>
  <si>
    <t>Проверка расчетного пункта учета.Измерение параметров электрической энергии. Перепрограммирование электросчетчиков. Оформление акта разграничения балансовой принадлежности.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</si>
  <si>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</si>
  <si>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</si>
  <si>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</si>
  <si>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</si>
  <si>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</si>
  <si>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</si>
  <si>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</si>
  <si>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</si>
  <si>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</si>
  <si>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</si>
  <si>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</si>
  <si>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</si>
  <si>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>(274)3-56-85
(269)4-13-54
(250)2-11-11
(248)3-33-45
(255)4-07-86
(249)2-07-68
(278)3-54-91
(275)3-19-21
(241)2-12-66</t>
  </si>
  <si>
    <t xml:space="preserve"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
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</si>
  <si>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</si>
  <si>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Оформление акта разграничения балансовой принадлежности – </t>
    </r>
    <r>
      <rPr>
        <sz val="11"/>
        <color theme="1"/>
        <rFont val="Calibri"/>
        <family val="2"/>
      </rPr>
      <t>контрольная проверка абонента, проверка установленной мощности, экспертиза правоустанавливающей документации, составление акта.</t>
    </r>
  </si>
  <si>
    <t>КТП-43</t>
  </si>
  <si>
    <t>КТП-46</t>
  </si>
  <si>
    <t>КТП-47</t>
  </si>
  <si>
    <t>КТП-49</t>
  </si>
  <si>
    <t>ТП-598</t>
  </si>
  <si>
    <t>ТП-588</t>
  </si>
  <si>
    <t>ТП-528</t>
  </si>
  <si>
    <t>ТП-541</t>
  </si>
  <si>
    <t>ТП-567</t>
  </si>
  <si>
    <t>ТП-5101</t>
  </si>
  <si>
    <t>ТП-5102</t>
  </si>
  <si>
    <t>ТП-5106</t>
  </si>
  <si>
    <t>ТП-5103</t>
  </si>
  <si>
    <t>ТП-5105</t>
  </si>
  <si>
    <t>ТП-5439</t>
  </si>
  <si>
    <t>ТП-5458</t>
  </si>
  <si>
    <t>ТП-5459</t>
  </si>
  <si>
    <t>ТП-5209</t>
  </si>
  <si>
    <t>ТП-460</t>
  </si>
  <si>
    <t>КТП-578</t>
  </si>
  <si>
    <t>КТП-579</t>
  </si>
  <si>
    <t>КТП-5108</t>
  </si>
  <si>
    <t>ТП-5307</t>
  </si>
  <si>
    <t>ТП-324</t>
  </si>
  <si>
    <t>ТП-5363</t>
  </si>
  <si>
    <t>КТП-11</t>
  </si>
  <si>
    <t>КТП-18</t>
  </si>
  <si>
    <t>КТП-ДСУ</t>
  </si>
  <si>
    <t>ТП-Пионерлагерь</t>
  </si>
  <si>
    <t>ТП-КНС-1</t>
  </si>
  <si>
    <t>ТП-КНС-2</t>
  </si>
  <si>
    <t>ТП-"1-й подъем"</t>
  </si>
  <si>
    <t>ТП-АБЗ</t>
  </si>
  <si>
    <t>МТП Скважина</t>
  </si>
  <si>
    <t>ТП-545</t>
  </si>
  <si>
    <t>ТП-560</t>
  </si>
  <si>
    <t>ТП-561</t>
  </si>
  <si>
    <t>БРТП-4</t>
  </si>
  <si>
    <t>ТМГ-11</t>
  </si>
  <si>
    <t>ТП-"2-й подъем"</t>
  </si>
  <si>
    <t>ТП-245</t>
  </si>
  <si>
    <t>ТП-027</t>
  </si>
  <si>
    <t>КТП-4 Литмех</t>
  </si>
  <si>
    <t xml:space="preserve">ТМ </t>
  </si>
  <si>
    <t>ТП-пер. Березовый</t>
  </si>
  <si>
    <t>ТП-03</t>
  </si>
  <si>
    <t>ТП-Котельная</t>
  </si>
  <si>
    <t>ТП-Кислород</t>
  </si>
  <si>
    <t>ТП-5 Сборочный цех</t>
  </si>
  <si>
    <t>ТП-3 ООО "Метиз"</t>
  </si>
  <si>
    <t>ТП-Пожарное депо</t>
  </si>
  <si>
    <t>ТП-62 ООО "Комплекс А"</t>
  </si>
  <si>
    <t>ТП-61 ООО "Комплекс А"</t>
  </si>
  <si>
    <t>ТП-090</t>
  </si>
  <si>
    <t>пгт. Павловск</t>
  </si>
  <si>
    <t>ТП-503</t>
  </si>
  <si>
    <t>ТП-504</t>
  </si>
  <si>
    <t>ЦТП-1</t>
  </si>
  <si>
    <t>ТП № 1 "Котельная"</t>
  </si>
  <si>
    <t>ТП "Очистные"</t>
  </si>
  <si>
    <t>ТП №1 "Скважины"</t>
  </si>
  <si>
    <t>ТП №2 "Скважины"</t>
  </si>
  <si>
    <t>ТП № 3 "Скважины"</t>
  </si>
  <si>
    <t>ТП-Формалин</t>
  </si>
  <si>
    <t>п. Сухая</t>
  </si>
  <si>
    <t>ГКТП-65</t>
  </si>
  <si>
    <t>ГКТП-21</t>
  </si>
  <si>
    <t>РП-120</t>
  </si>
  <si>
    <t xml:space="preserve">ГКТП-23 </t>
  </si>
  <si>
    <t xml:space="preserve">ГКТП-18 </t>
  </si>
  <si>
    <t xml:space="preserve">СКТП-15 </t>
  </si>
  <si>
    <t>СКТП-26</t>
  </si>
  <si>
    <t xml:space="preserve">ГКТП-19 </t>
  </si>
  <si>
    <t xml:space="preserve">СКТП-190 </t>
  </si>
  <si>
    <t>СКТП-214</t>
  </si>
  <si>
    <t>СКТП-314</t>
  </si>
  <si>
    <t>ГКТПН-32</t>
  </si>
  <si>
    <t>КТП-39</t>
  </si>
  <si>
    <t>КТПн-356</t>
  </si>
  <si>
    <t>КТП-34</t>
  </si>
  <si>
    <t>ТП-347</t>
  </si>
  <si>
    <t>ТП-179</t>
  </si>
  <si>
    <t>ТП-109</t>
  </si>
  <si>
    <t>ТП-130</t>
  </si>
  <si>
    <t>ТП-138</t>
  </si>
  <si>
    <t>ТП-180</t>
  </si>
  <si>
    <t>ТП-135</t>
  </si>
  <si>
    <t>КТПН-182</t>
  </si>
  <si>
    <t>ТП-173</t>
  </si>
  <si>
    <t>ТП-144</t>
  </si>
  <si>
    <t>ТП-128</t>
  </si>
  <si>
    <t>КТП-501</t>
  </si>
  <si>
    <t>ТП-512</t>
  </si>
  <si>
    <t>ТП-599</t>
  </si>
  <si>
    <t>ТП-526</t>
  </si>
  <si>
    <t>ТП-529</t>
  </si>
  <si>
    <t>ТП-570</t>
  </si>
  <si>
    <t>ТП-515</t>
  </si>
  <si>
    <t>ТП-582</t>
  </si>
  <si>
    <t>ТП-505</t>
  </si>
  <si>
    <t>ТП-579</t>
  </si>
  <si>
    <t>ТП-511</t>
  </si>
  <si>
    <t>ТП-502</t>
  </si>
  <si>
    <t>ТП-551</t>
  </si>
  <si>
    <t>ТП-552</t>
  </si>
  <si>
    <t>ТП-586</t>
  </si>
  <si>
    <t>ТП-565</t>
  </si>
  <si>
    <t>ТП-571</t>
  </si>
  <si>
    <t>ТП-591</t>
  </si>
  <si>
    <t>ТП-573</t>
  </si>
  <si>
    <t>ТП-ул.Энгельса-1</t>
  </si>
  <si>
    <t>ТП-ул.Энгельса-2</t>
  </si>
  <si>
    <t>ЦТП-2</t>
  </si>
  <si>
    <t>КТПН-27/1</t>
  </si>
  <si>
    <t>КТПН-27/2</t>
  </si>
  <si>
    <t>ТП-143</t>
  </si>
  <si>
    <t>КТПН-154</t>
  </si>
  <si>
    <t>ТП-171</t>
  </si>
  <si>
    <t>КТПН-209</t>
  </si>
  <si>
    <t>КТПН-228</t>
  </si>
  <si>
    <t>ТП-218</t>
  </si>
  <si>
    <t>ТП-218А</t>
  </si>
  <si>
    <t>ТП-221</t>
  </si>
  <si>
    <t>ТП-225</t>
  </si>
  <si>
    <t>ТП-231</t>
  </si>
  <si>
    <t>ТП-255</t>
  </si>
  <si>
    <t>ТП-281</t>
  </si>
  <si>
    <t>ТП-286А</t>
  </si>
  <si>
    <t>ТП-339</t>
  </si>
  <si>
    <t>ТП-373</t>
  </si>
  <si>
    <t>ТП-379</t>
  </si>
  <si>
    <t>ТП-11А</t>
  </si>
  <si>
    <t>ТП-12А</t>
  </si>
  <si>
    <t>ТП-14А</t>
  </si>
  <si>
    <t>ТП-15А</t>
  </si>
  <si>
    <t>ТП-210</t>
  </si>
  <si>
    <t>ТП-214</t>
  </si>
  <si>
    <t>ТП-214А</t>
  </si>
  <si>
    <t>ТП-286</t>
  </si>
  <si>
    <t>ТП-СТ Южное</t>
  </si>
  <si>
    <t>ТП-СТ Орбита</t>
  </si>
  <si>
    <t>ТП-СТ-15</t>
  </si>
  <si>
    <t>ТП-СТ-27</t>
  </si>
  <si>
    <t>ТП-5169</t>
  </si>
  <si>
    <t>ТП-5185</t>
  </si>
  <si>
    <t>ТП-5222</t>
  </si>
  <si>
    <t>ТП-5155</t>
  </si>
  <si>
    <t>ТП-522</t>
  </si>
  <si>
    <t>ТП-5173</t>
  </si>
  <si>
    <t>ТП-5140</t>
  </si>
  <si>
    <t>ТП-5184</t>
  </si>
  <si>
    <t>ТП-5150</t>
  </si>
  <si>
    <t>ТП-5199</t>
  </si>
  <si>
    <t>ТП-5129</t>
  </si>
  <si>
    <t>ТП-5206</t>
  </si>
  <si>
    <t>ТП-576</t>
  </si>
  <si>
    <t>ТП-5156</t>
  </si>
  <si>
    <t>ТП-5216</t>
  </si>
  <si>
    <t>2016 год</t>
  </si>
  <si>
    <r>
      <rPr>
        <sz val="16"/>
        <color indexed="8"/>
        <rFont val="Arial"/>
        <family val="2"/>
      </rPr>
  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  </r>
    <r>
      <rPr>
        <sz val="12"/>
        <color indexed="8"/>
        <rFont val="Arial"/>
        <family val="2"/>
      </rPr>
      <t xml:space="preserve">
</t>
    </r>
  </si>
  <si>
    <t>2017год</t>
  </si>
  <si>
    <t>9 время</t>
  </si>
  <si>
    <t>13 потреб</t>
  </si>
  <si>
    <t>ПС Карьер 35/6</t>
  </si>
  <si>
    <t>Место установки ПС</t>
  </si>
  <si>
    <t>%          загрузки           тр-ра</t>
  </si>
  <si>
    <t>Первичное напряжение, кВ</t>
  </si>
  <si>
    <t>вторичное напряжение, кВ</t>
  </si>
  <si>
    <t>п. Невидимка</t>
  </si>
  <si>
    <t>ПС Невидимка 35/6</t>
  </si>
  <si>
    <t>ПС Кормовище 35/10</t>
  </si>
  <si>
    <t>ПС Заводская 35/10</t>
  </si>
  <si>
    <t>1</t>
  </si>
  <si>
    <t>СН-1</t>
  </si>
  <si>
    <t>СН-2</t>
  </si>
  <si>
    <t>ВЛ-110</t>
  </si>
  <si>
    <t>Произвелдены обходы и осмотры ВЛ-0,4-110 кВ , ТП,РП согласно графика обходов и осмотров.</t>
  </si>
  <si>
    <t>Проверка загнивания древесины по ВЛ на деревянных опорах</t>
  </si>
  <si>
    <t>Замеры сопротивления контуров заземления повторных заземлений на ВЛ-0,4 кВ, отдельно стоящих секционирующих разъединителей на ВЛ-6/10 кВ.</t>
  </si>
  <si>
    <t>Замеры "петли фаза-ноль" на ВЛ-0,4 кВ.</t>
  </si>
  <si>
    <t>Произведена проверка и ривизия  РЗиА на ПС "Прикамье-2"</t>
  </si>
  <si>
    <t>Произведена расчистка охранной зоны ВЛ-110 кВ от зарослей, кустарника, подлеска</t>
  </si>
  <si>
    <t>Произведен капитальный ремонт ВЛ-6 кВ ф.125 ПС-Прикамье-2</t>
  </si>
  <si>
    <t xml:space="preserve">Произведена расчистка охранной зоны ВЛ-6 кВ </t>
  </si>
  <si>
    <t xml:space="preserve">Произведены замеры нагрузок трансформаторов </t>
  </si>
  <si>
    <t>Регулировка напряжения и нагрузки по фазам отходящих линии 0,38 кВ на ТП</t>
  </si>
  <si>
    <t xml:space="preserve">Произведены измерения сопротивления контура заземления </t>
  </si>
  <si>
    <t>Произведен капитальный ремонт ТП,РП электрической  части - 60 шт.</t>
  </si>
  <si>
    <t>Произведен текущий ремонт ВЛ- 6(10)-0,4 кВ -123,9 км.</t>
  </si>
  <si>
    <t>Произведен капитальный ремонт ВЛ- 6(10)-0,4 кВ -75,3 км.</t>
  </si>
  <si>
    <t>Произведен текущий ремонт ТП,РП электрической  части - 65 шт.</t>
  </si>
  <si>
    <t>Произведен капитальный ремонт КЛ- 6(10)-0,4 кВ -3,6 км.</t>
  </si>
  <si>
    <t>Произведен капитальный ремонт ТП,РП строительной части - 55 шт.</t>
  </si>
  <si>
    <t>Личный кабинет на сайте</t>
  </si>
  <si>
    <t>Все остальное рассчитывается
по постановлению РСТ ПК от 26 декабря 2016 г. №96-тп.</t>
  </si>
  <si>
    <t>Количество потребите-лей услуг сетевой организа-ции</t>
  </si>
  <si>
    <t>Количество Юридичес-ких лиц</t>
  </si>
  <si>
    <t>Количество ТУ юридичес-ких лиц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</si>
  <si>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</si>
  <si>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замер нагрузки и напряжения,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</si>
  <si>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составление акта</t>
    </r>
    <r>
      <rPr>
        <b/>
        <sz val="11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</si>
</sst>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4DFE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173" fontId="57" fillId="0" borderId="11" xfId="0" applyNumberFormat="1" applyFont="1" applyBorder="1" applyAlignment="1">
      <alignment horizontal="center" vertical="center" wrapText="1"/>
    </xf>
    <xf numFmtId="173" fontId="57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57" fillId="0" borderId="0" xfId="0" applyFont="1" applyBorder="1" applyAlignment="1">
      <alignment vertical="center" wrapText="1"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5" fillId="0" borderId="0" xfId="53" applyAlignment="1">
      <alignment horizontal="center" vertical="center"/>
      <protection/>
    </xf>
    <xf numFmtId="0" fontId="5" fillId="0" borderId="0" xfId="53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5" fillId="0" borderId="0" xfId="53" applyFill="1" applyAlignment="1">
      <alignment vertical="center"/>
      <protection/>
    </xf>
    <xf numFmtId="0" fontId="59" fillId="0" borderId="0" xfId="0" applyFont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9" fontId="59" fillId="0" borderId="20" xfId="0" applyNumberFormat="1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59" fillId="0" borderId="16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 textRotation="90" wrapText="1"/>
    </xf>
    <xf numFmtId="0" fontId="59" fillId="0" borderId="24" xfId="0" applyFont="1" applyBorder="1" applyAlignment="1">
      <alignment horizontal="center" vertical="center" textRotation="90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9" fontId="59" fillId="0" borderId="20" xfId="0" applyNumberFormat="1" applyFont="1" applyBorder="1" applyAlignment="1">
      <alignment horizontal="center" vertical="center"/>
    </xf>
    <xf numFmtId="0" fontId="59" fillId="0" borderId="27" xfId="0" applyFont="1" applyBorder="1" applyAlignment="1">
      <alignment vertical="center"/>
    </xf>
    <xf numFmtId="9" fontId="59" fillId="0" borderId="27" xfId="0" applyNumberFormat="1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29" xfId="0" applyFont="1" applyBorder="1" applyAlignment="1">
      <alignment horizontal="center" vertical="center"/>
    </xf>
    <xf numFmtId="9" fontId="59" fillId="0" borderId="30" xfId="0" applyNumberFormat="1" applyFont="1" applyBorder="1" applyAlignment="1">
      <alignment horizontal="center" vertical="center"/>
    </xf>
    <xf numFmtId="9" fontId="59" fillId="0" borderId="31" xfId="0" applyNumberFormat="1" applyFon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60" fillId="0" borderId="14" xfId="0" applyFont="1" applyBorder="1" applyAlignment="1">
      <alignment vertical="center"/>
    </xf>
    <xf numFmtId="0" fontId="60" fillId="0" borderId="17" xfId="0" applyFont="1" applyBorder="1" applyAlignment="1">
      <alignment horizontal="right" vertical="center"/>
    </xf>
    <xf numFmtId="3" fontId="60" fillId="0" borderId="11" xfId="0" applyNumberFormat="1" applyFont="1" applyBorder="1" applyAlignment="1">
      <alignment horizontal="right" vertical="center"/>
    </xf>
    <xf numFmtId="0" fontId="60" fillId="0" borderId="11" xfId="0" applyFont="1" applyBorder="1" applyAlignment="1">
      <alignment horizontal="right" vertical="center"/>
    </xf>
    <xf numFmtId="0" fontId="60" fillId="0" borderId="12" xfId="0" applyFont="1" applyBorder="1" applyAlignment="1">
      <alignment vertical="center"/>
    </xf>
    <xf numFmtId="0" fontId="60" fillId="0" borderId="32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3" fontId="60" fillId="33" borderId="14" xfId="0" applyNumberFormat="1" applyFont="1" applyFill="1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12" fillId="0" borderId="3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63" fillId="0" borderId="16" xfId="0" applyFont="1" applyFill="1" applyBorder="1" applyAlignment="1">
      <alignment horizontal="center" vertical="center"/>
    </xf>
    <xf numFmtId="1" fontId="63" fillId="0" borderId="16" xfId="0" applyNumberFormat="1" applyFont="1" applyFill="1" applyBorder="1" applyAlignment="1">
      <alignment horizontal="left" vertical="center" wrapText="1"/>
    </xf>
    <xf numFmtId="1" fontId="63" fillId="0" borderId="16" xfId="0" applyNumberFormat="1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vertical="center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9" fontId="5" fillId="0" borderId="20" xfId="0" applyNumberFormat="1" applyFont="1" applyBorder="1" applyAlignment="1">
      <alignment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1" fontId="61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32" xfId="0" applyFont="1" applyBorder="1" applyAlignment="1">
      <alignment horizontal="center" vertical="center" wrapText="1"/>
    </xf>
    <xf numFmtId="0" fontId="57" fillId="0" borderId="32" xfId="0" applyFont="1" applyBorder="1" applyAlignment="1">
      <alignment vertical="center" wrapText="1"/>
    </xf>
    <xf numFmtId="0" fontId="57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/>
    </xf>
    <xf numFmtId="0" fontId="57" fillId="0" borderId="14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vertical="center"/>
    </xf>
    <xf numFmtId="1" fontId="12" fillId="0" borderId="16" xfId="0" applyNumberFormat="1" applyFont="1" applyFill="1" applyBorder="1" applyAlignment="1">
      <alignment vertical="center"/>
    </xf>
    <xf numFmtId="1" fontId="11" fillId="0" borderId="35" xfId="0" applyNumberFormat="1" applyFont="1" applyFill="1" applyBorder="1" applyAlignment="1">
      <alignment vertical="center"/>
    </xf>
    <xf numFmtId="1" fontId="12" fillId="0" borderId="35" xfId="0" applyNumberFormat="1" applyFont="1" applyFill="1" applyBorder="1" applyAlignment="1">
      <alignment vertical="center"/>
    </xf>
    <xf numFmtId="1" fontId="11" fillId="0" borderId="33" xfId="0" applyNumberFormat="1" applyFont="1" applyFill="1" applyBorder="1" applyAlignment="1">
      <alignment vertical="center"/>
    </xf>
    <xf numFmtId="1" fontId="12" fillId="0" borderId="37" xfId="0" applyNumberFormat="1" applyFont="1" applyFill="1" applyBorder="1" applyAlignment="1">
      <alignment vertical="center"/>
    </xf>
    <xf numFmtId="16" fontId="0" fillId="0" borderId="16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/>
    </xf>
    <xf numFmtId="10" fontId="0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11" fillId="0" borderId="16" xfId="0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34" xfId="0" applyNumberFormat="1" applyFont="1" applyFill="1" applyBorder="1" applyAlignment="1" applyProtection="1">
      <alignment horizontal="center" vertical="center" wrapText="1"/>
      <protection/>
    </xf>
    <xf numFmtId="0" fontId="63" fillId="0" borderId="35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" fontId="61" fillId="0" borderId="16" xfId="0" applyNumberFormat="1" applyFont="1" applyFill="1" applyBorder="1" applyAlignment="1">
      <alignment horizontal="center" vertical="center" wrapText="1"/>
    </xf>
    <xf numFmtId="1" fontId="61" fillId="0" borderId="33" xfId="0" applyNumberFormat="1" applyFont="1" applyFill="1" applyBorder="1" applyAlignment="1">
      <alignment horizontal="center" vertical="center" wrapText="1"/>
    </xf>
    <xf numFmtId="1" fontId="61" fillId="0" borderId="34" xfId="0" applyNumberFormat="1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59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14" fontId="5" fillId="0" borderId="64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ch_2017_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2.1"/>
      <sheetName val="2.2"/>
      <sheetName val="2.3"/>
      <sheetName val="2.4"/>
      <sheetName val="3.1 по ц. п. 35 кВ и выше"/>
      <sheetName val="3.1 по ц. п. ниже 35 кВ"/>
      <sheetName val="3.2"/>
      <sheetName val="3.3"/>
      <sheetName val="3.4"/>
      <sheetName val="3.5"/>
      <sheetName val="4,1"/>
      <sheetName val="4,2"/>
      <sheetName val="4,3"/>
      <sheetName val="4,5"/>
    </sheetNames>
    <sheetDataSet>
      <sheetData sheetId="14">
        <row r="9">
          <cell r="I9">
            <v>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="160" zoomScaleSheetLayoutView="160" zoomScalePageLayoutView="0" workbookViewId="0" topLeftCell="A1">
      <selection activeCell="J12" sqref="J12"/>
    </sheetView>
  </sheetViews>
  <sheetFormatPr defaultColWidth="9.140625" defaultRowHeight="15"/>
  <sheetData>
    <row r="1" spans="1:11" ht="73.5" customHeight="1">
      <c r="A1" s="161" t="s">
        <v>775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ht="15.75" thickBot="1"/>
    <row r="3" spans="1:11" ht="74.25" thickBot="1">
      <c r="A3" s="72" t="s">
        <v>766</v>
      </c>
      <c r="B3" s="264" t="s">
        <v>1032</v>
      </c>
      <c r="C3" s="264" t="s">
        <v>1033</v>
      </c>
      <c r="D3" s="264" t="s">
        <v>767</v>
      </c>
      <c r="E3" s="264" t="s">
        <v>768</v>
      </c>
      <c r="F3" s="264" t="s">
        <v>1034</v>
      </c>
      <c r="G3" s="264" t="s">
        <v>769</v>
      </c>
      <c r="H3" s="265" t="s">
        <v>770</v>
      </c>
      <c r="I3" s="265" t="s">
        <v>771</v>
      </c>
      <c r="J3" s="265" t="s">
        <v>772</v>
      </c>
      <c r="K3" s="265" t="s">
        <v>773</v>
      </c>
    </row>
    <row r="4" spans="1:11" ht="15.75" thickBot="1">
      <c r="A4" s="266">
        <v>2017</v>
      </c>
      <c r="B4" s="74">
        <v>118792</v>
      </c>
      <c r="C4" s="74">
        <v>4274</v>
      </c>
      <c r="D4" s="74">
        <v>114518</v>
      </c>
      <c r="E4" s="74">
        <v>126752</v>
      </c>
      <c r="F4" s="74">
        <v>11214</v>
      </c>
      <c r="G4" s="74">
        <v>115538</v>
      </c>
      <c r="H4" s="75">
        <v>1</v>
      </c>
      <c r="I4" s="75">
        <v>68</v>
      </c>
      <c r="J4" s="74">
        <v>1740</v>
      </c>
      <c r="K4" s="74">
        <v>124943</v>
      </c>
    </row>
    <row r="5" spans="1:11" ht="15.75" thickBot="1">
      <c r="A5" s="266">
        <v>2016</v>
      </c>
      <c r="B5" s="74">
        <v>137414</v>
      </c>
      <c r="C5" s="74">
        <v>4091</v>
      </c>
      <c r="D5" s="74">
        <v>133324</v>
      </c>
      <c r="E5" s="74">
        <v>152496</v>
      </c>
      <c r="F5" s="74">
        <v>11048</v>
      </c>
      <c r="G5" s="74">
        <v>141448</v>
      </c>
      <c r="H5" s="75">
        <v>1</v>
      </c>
      <c r="I5" s="75">
        <v>15</v>
      </c>
      <c r="J5" s="74">
        <v>2198</v>
      </c>
      <c r="K5" s="74">
        <v>150282</v>
      </c>
    </row>
    <row r="6" spans="1:11" ht="15.75" thickBot="1">
      <c r="A6" s="73">
        <v>2015</v>
      </c>
      <c r="B6" s="74">
        <v>137337</v>
      </c>
      <c r="C6" s="74">
        <v>4219</v>
      </c>
      <c r="D6" s="74">
        <v>133118</v>
      </c>
      <c r="E6" s="74">
        <v>152897</v>
      </c>
      <c r="F6" s="74">
        <v>11660</v>
      </c>
      <c r="G6" s="74">
        <v>141237</v>
      </c>
      <c r="H6" s="75">
        <v>1</v>
      </c>
      <c r="I6" s="75">
        <v>15</v>
      </c>
      <c r="J6" s="74">
        <v>2198</v>
      </c>
      <c r="K6" s="74">
        <v>150683</v>
      </c>
    </row>
    <row r="7" spans="1:11" ht="15.75" thickBot="1">
      <c r="A7" s="76" t="s">
        <v>774</v>
      </c>
      <c r="B7" s="77"/>
      <c r="C7" s="77"/>
      <c r="D7" s="77"/>
      <c r="E7" s="82">
        <f>E4-E5</f>
        <v>-25744</v>
      </c>
      <c r="F7" s="82">
        <f aca="true" t="shared" si="0" ref="F7:K7">F4-F5</f>
        <v>166</v>
      </c>
      <c r="G7" s="82">
        <f>G4-G5</f>
        <v>-25910</v>
      </c>
      <c r="H7" s="82">
        <f t="shared" si="0"/>
        <v>0</v>
      </c>
      <c r="I7" s="82">
        <f t="shared" si="0"/>
        <v>53</v>
      </c>
      <c r="J7" s="82">
        <f t="shared" si="0"/>
        <v>-458</v>
      </c>
      <c r="K7" s="82">
        <f t="shared" si="0"/>
        <v>-25339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447"/>
  <sheetViews>
    <sheetView view="pageBreakPreview" zoomScale="115" zoomScaleSheetLayoutView="115" zoomScalePageLayoutView="0" workbookViewId="0" topLeftCell="A13">
      <selection activeCell="M1439" sqref="M1439"/>
    </sheetView>
  </sheetViews>
  <sheetFormatPr defaultColWidth="9.140625" defaultRowHeight="15"/>
  <cols>
    <col min="1" max="1" width="4.7109375" style="45" customWidth="1"/>
    <col min="2" max="2" width="18.57421875" style="44" customWidth="1"/>
    <col min="3" max="3" width="16.00390625" style="44" customWidth="1"/>
    <col min="4" max="4" width="7.421875" style="44" customWidth="1"/>
    <col min="5" max="5" width="10.00390625" style="44" customWidth="1"/>
    <col min="6" max="6" width="26.28125" style="43" customWidth="1"/>
    <col min="7" max="7" width="8.28125" style="44" customWidth="1"/>
    <col min="8" max="8" width="15.28125" style="43" customWidth="1"/>
    <col min="9" max="16384" width="9.140625" style="43" customWidth="1"/>
  </cols>
  <sheetData>
    <row r="1" spans="1:8" ht="25.5" customHeight="1">
      <c r="A1" s="194" t="s">
        <v>765</v>
      </c>
      <c r="B1" s="195"/>
      <c r="C1" s="195"/>
      <c r="D1" s="195"/>
      <c r="E1" s="195"/>
      <c r="F1" s="195"/>
      <c r="G1" s="196"/>
      <c r="H1" s="197"/>
    </row>
    <row r="2" spans="1:8" ht="91.5" customHeight="1">
      <c r="A2" s="198"/>
      <c r="B2" s="198"/>
      <c r="C2" s="198"/>
      <c r="D2" s="198"/>
      <c r="E2" s="198"/>
      <c r="F2" s="198"/>
      <c r="G2" s="198"/>
      <c r="H2" s="197"/>
    </row>
    <row r="3" spans="1:8" ht="35.25" customHeight="1">
      <c r="A3" s="199" t="s">
        <v>121</v>
      </c>
      <c r="B3" s="199" t="s">
        <v>122</v>
      </c>
      <c r="C3" s="199" t="s">
        <v>123</v>
      </c>
      <c r="D3" s="199" t="s">
        <v>124</v>
      </c>
      <c r="E3" s="199"/>
      <c r="F3" s="199"/>
      <c r="G3" s="199" t="s">
        <v>125</v>
      </c>
      <c r="H3" s="200" t="s">
        <v>126</v>
      </c>
    </row>
    <row r="4" spans="1:8" ht="29.25" customHeight="1">
      <c r="A4" s="199"/>
      <c r="B4" s="199"/>
      <c r="C4" s="199"/>
      <c r="D4" s="96" t="s">
        <v>110</v>
      </c>
      <c r="E4" s="96" t="s">
        <v>127</v>
      </c>
      <c r="F4" s="96" t="s">
        <v>128</v>
      </c>
      <c r="G4" s="199"/>
      <c r="H4" s="201"/>
    </row>
    <row r="5" spans="1:8" s="87" customFormat="1" ht="19.5" customHeight="1">
      <c r="A5" s="202" t="s">
        <v>129</v>
      </c>
      <c r="B5" s="202"/>
      <c r="C5" s="202"/>
      <c r="D5" s="202"/>
      <c r="E5" s="202"/>
      <c r="F5" s="202"/>
      <c r="G5" s="202"/>
      <c r="H5" s="202"/>
    </row>
    <row r="6" spans="1:8" s="87" customFormat="1" ht="13.5" customHeight="1">
      <c r="A6" s="88">
        <v>1</v>
      </c>
      <c r="B6" s="88" t="s">
        <v>130</v>
      </c>
      <c r="C6" s="120" t="s">
        <v>131</v>
      </c>
      <c r="D6" s="88">
        <v>1</v>
      </c>
      <c r="E6" s="120" t="s">
        <v>132</v>
      </c>
      <c r="F6" s="120">
        <v>250</v>
      </c>
      <c r="G6" s="134">
        <v>57.98100000000001</v>
      </c>
      <c r="H6" s="135">
        <f aca="true" t="shared" si="0" ref="H6:H77">F6*(100-G6)/100</f>
        <v>105.04749999999999</v>
      </c>
    </row>
    <row r="7" spans="1:8" s="87" customFormat="1" ht="15">
      <c r="A7" s="88">
        <v>2</v>
      </c>
      <c r="B7" s="88"/>
      <c r="C7" s="120" t="s">
        <v>133</v>
      </c>
      <c r="D7" s="88">
        <v>1</v>
      </c>
      <c r="E7" s="120" t="s">
        <v>132</v>
      </c>
      <c r="F7" s="120">
        <v>400</v>
      </c>
      <c r="G7" s="134">
        <v>15.737700000000002</v>
      </c>
      <c r="H7" s="135">
        <f>F7*(100-G7)/100</f>
        <v>337.0492</v>
      </c>
    </row>
    <row r="8" spans="1:8" s="87" customFormat="1" ht="15">
      <c r="A8" s="88">
        <v>3</v>
      </c>
      <c r="B8" s="88"/>
      <c r="C8" s="120" t="s">
        <v>134</v>
      </c>
      <c r="D8" s="88">
        <v>1</v>
      </c>
      <c r="E8" s="120" t="s">
        <v>132</v>
      </c>
      <c r="F8" s="120">
        <v>400</v>
      </c>
      <c r="G8" s="134">
        <v>42.243300000000005</v>
      </c>
      <c r="H8" s="135">
        <f t="shared" si="0"/>
        <v>231.02679999999998</v>
      </c>
    </row>
    <row r="9" spans="1:8" s="87" customFormat="1" ht="15">
      <c r="A9" s="88">
        <v>4</v>
      </c>
      <c r="B9" s="90"/>
      <c r="C9" s="118" t="s">
        <v>135</v>
      </c>
      <c r="D9" s="90">
        <v>1</v>
      </c>
      <c r="E9" s="120" t="s">
        <v>132</v>
      </c>
      <c r="F9" s="120">
        <v>400</v>
      </c>
      <c r="G9" s="134">
        <v>20.7075</v>
      </c>
      <c r="H9" s="135">
        <f t="shared" si="0"/>
        <v>317.17</v>
      </c>
    </row>
    <row r="10" spans="1:8" s="87" customFormat="1" ht="15">
      <c r="A10" s="88">
        <v>5</v>
      </c>
      <c r="B10" s="88"/>
      <c r="C10" s="120" t="s">
        <v>136</v>
      </c>
      <c r="D10" s="88">
        <v>1</v>
      </c>
      <c r="E10" s="120" t="s">
        <v>132</v>
      </c>
      <c r="F10" s="120">
        <v>400</v>
      </c>
      <c r="G10" s="134">
        <v>56.324400000000004</v>
      </c>
      <c r="H10" s="135">
        <f t="shared" si="0"/>
        <v>174.70239999999998</v>
      </c>
    </row>
    <row r="11" spans="1:8" s="87" customFormat="1" ht="15">
      <c r="A11" s="88">
        <v>6</v>
      </c>
      <c r="B11" s="90"/>
      <c r="C11" s="118" t="s">
        <v>137</v>
      </c>
      <c r="D11" s="90">
        <v>1</v>
      </c>
      <c r="E11" s="120" t="s">
        <v>132</v>
      </c>
      <c r="F11" s="120">
        <v>320</v>
      </c>
      <c r="G11" s="134">
        <v>78.6885</v>
      </c>
      <c r="H11" s="135">
        <f t="shared" si="0"/>
        <v>68.19679999999998</v>
      </c>
    </row>
    <row r="12" spans="1:8" s="87" customFormat="1" ht="15">
      <c r="A12" s="88">
        <v>7</v>
      </c>
      <c r="B12" s="88"/>
      <c r="C12" s="120" t="s">
        <v>138</v>
      </c>
      <c r="D12" s="88">
        <v>1</v>
      </c>
      <c r="E12" s="120" t="s">
        <v>132</v>
      </c>
      <c r="F12" s="120">
        <v>200</v>
      </c>
      <c r="G12" s="134">
        <v>56.324400000000004</v>
      </c>
      <c r="H12" s="135">
        <f t="shared" si="0"/>
        <v>87.35119999999999</v>
      </c>
    </row>
    <row r="13" spans="1:8" s="87" customFormat="1" ht="15">
      <c r="A13" s="88">
        <v>8</v>
      </c>
      <c r="B13" s="88"/>
      <c r="C13" s="120" t="s">
        <v>139</v>
      </c>
      <c r="D13" s="88">
        <v>1</v>
      </c>
      <c r="E13" s="120" t="s">
        <v>132</v>
      </c>
      <c r="F13" s="120">
        <v>250</v>
      </c>
      <c r="G13" s="134">
        <v>56.324400000000004</v>
      </c>
      <c r="H13" s="135">
        <f t="shared" si="0"/>
        <v>109.189</v>
      </c>
    </row>
    <row r="14" spans="1:8" s="87" customFormat="1" ht="15">
      <c r="A14" s="88">
        <v>9</v>
      </c>
      <c r="B14" s="88"/>
      <c r="C14" s="120" t="s">
        <v>140</v>
      </c>
      <c r="D14" s="88">
        <v>1</v>
      </c>
      <c r="E14" s="120" t="s">
        <v>132</v>
      </c>
      <c r="F14" s="120">
        <v>320</v>
      </c>
      <c r="G14" s="134">
        <v>42.243300000000005</v>
      </c>
      <c r="H14" s="135">
        <f t="shared" si="0"/>
        <v>184.82144</v>
      </c>
    </row>
    <row r="15" spans="1:8" s="87" customFormat="1" ht="15">
      <c r="A15" s="88">
        <v>10</v>
      </c>
      <c r="B15" s="88"/>
      <c r="C15" s="120" t="s">
        <v>141</v>
      </c>
      <c r="D15" s="88">
        <v>1</v>
      </c>
      <c r="E15" s="120" t="s">
        <v>132</v>
      </c>
      <c r="F15" s="120">
        <v>250</v>
      </c>
      <c r="G15" s="134">
        <v>52.182900000000004</v>
      </c>
      <c r="H15" s="135">
        <f>F15*(100-G15)/100</f>
        <v>119.54275</v>
      </c>
    </row>
    <row r="16" spans="1:8" s="87" customFormat="1" ht="15">
      <c r="A16" s="88">
        <v>11</v>
      </c>
      <c r="B16" s="88"/>
      <c r="C16" s="120" t="s">
        <v>142</v>
      </c>
      <c r="D16" s="88">
        <v>1</v>
      </c>
      <c r="E16" s="120" t="s">
        <v>132</v>
      </c>
      <c r="F16" s="120">
        <v>400</v>
      </c>
      <c r="G16" s="134">
        <v>66.26400000000001</v>
      </c>
      <c r="H16" s="135">
        <f t="shared" si="0"/>
        <v>134.94399999999996</v>
      </c>
    </row>
    <row r="17" spans="1:8" s="87" customFormat="1" ht="15">
      <c r="A17" s="203">
        <v>12</v>
      </c>
      <c r="B17" s="203"/>
      <c r="C17" s="205" t="s">
        <v>143</v>
      </c>
      <c r="D17" s="203">
        <v>2</v>
      </c>
      <c r="E17" s="120" t="s">
        <v>132</v>
      </c>
      <c r="F17" s="120">
        <v>400</v>
      </c>
      <c r="G17" s="134">
        <v>62.12250000000001</v>
      </c>
      <c r="H17" s="135">
        <f t="shared" si="0"/>
        <v>151.50999999999996</v>
      </c>
    </row>
    <row r="18" spans="1:8" s="87" customFormat="1" ht="15">
      <c r="A18" s="204"/>
      <c r="B18" s="204"/>
      <c r="C18" s="206"/>
      <c r="D18" s="204"/>
      <c r="E18" s="120" t="s">
        <v>132</v>
      </c>
      <c r="F18" s="120">
        <v>400</v>
      </c>
      <c r="G18" s="134">
        <v>0</v>
      </c>
      <c r="H18" s="135">
        <f t="shared" si="0"/>
        <v>400</v>
      </c>
    </row>
    <row r="19" spans="1:8" s="87" customFormat="1" ht="15">
      <c r="A19" s="88">
        <v>13</v>
      </c>
      <c r="B19" s="88"/>
      <c r="C19" s="120" t="s">
        <v>144</v>
      </c>
      <c r="D19" s="88">
        <v>1</v>
      </c>
      <c r="E19" s="120" t="s">
        <v>132</v>
      </c>
      <c r="F19" s="120">
        <v>250</v>
      </c>
      <c r="G19" s="134">
        <v>33.132000000000005</v>
      </c>
      <c r="H19" s="135">
        <f t="shared" si="0"/>
        <v>167.17</v>
      </c>
    </row>
    <row r="20" spans="1:8" s="87" customFormat="1" ht="15">
      <c r="A20" s="203">
        <v>14</v>
      </c>
      <c r="B20" s="203"/>
      <c r="C20" s="205" t="s">
        <v>145</v>
      </c>
      <c r="D20" s="203">
        <v>2</v>
      </c>
      <c r="E20" s="120" t="s">
        <v>132</v>
      </c>
      <c r="F20" s="120">
        <v>400</v>
      </c>
      <c r="G20" s="134">
        <v>12.4245</v>
      </c>
      <c r="H20" s="135">
        <f t="shared" si="0"/>
        <v>350.302</v>
      </c>
    </row>
    <row r="21" spans="1:8" s="87" customFormat="1" ht="15">
      <c r="A21" s="204"/>
      <c r="B21" s="204"/>
      <c r="C21" s="206"/>
      <c r="D21" s="204"/>
      <c r="E21" s="120" t="s">
        <v>132</v>
      </c>
      <c r="F21" s="120">
        <v>400</v>
      </c>
      <c r="G21" s="134">
        <v>28.990500000000004</v>
      </c>
      <c r="H21" s="135">
        <f t="shared" si="0"/>
        <v>284.038</v>
      </c>
    </row>
    <row r="22" spans="1:8" s="87" customFormat="1" ht="15">
      <c r="A22" s="88">
        <v>15</v>
      </c>
      <c r="B22" s="88"/>
      <c r="C22" s="120" t="s">
        <v>146</v>
      </c>
      <c r="D22" s="88">
        <v>1</v>
      </c>
      <c r="E22" s="120" t="s">
        <v>132</v>
      </c>
      <c r="F22" s="120">
        <v>250</v>
      </c>
      <c r="G22" s="134">
        <v>9.9396</v>
      </c>
      <c r="H22" s="135">
        <f t="shared" si="0"/>
        <v>225.15099999999998</v>
      </c>
    </row>
    <row r="23" spans="1:8" s="87" customFormat="1" ht="15">
      <c r="A23" s="203">
        <v>16</v>
      </c>
      <c r="B23" s="203"/>
      <c r="C23" s="205" t="s">
        <v>147</v>
      </c>
      <c r="D23" s="203">
        <v>2</v>
      </c>
      <c r="E23" s="120" t="s">
        <v>132</v>
      </c>
      <c r="F23" s="120">
        <v>250</v>
      </c>
      <c r="G23" s="134">
        <v>28.990500000000004</v>
      </c>
      <c r="H23" s="135">
        <f t="shared" si="0"/>
        <v>177.52375</v>
      </c>
    </row>
    <row r="24" spans="1:8" s="87" customFormat="1" ht="15">
      <c r="A24" s="204"/>
      <c r="B24" s="204"/>
      <c r="C24" s="206"/>
      <c r="D24" s="204"/>
      <c r="E24" s="120" t="s">
        <v>132</v>
      </c>
      <c r="F24" s="120">
        <v>250</v>
      </c>
      <c r="G24" s="134">
        <v>9.9396</v>
      </c>
      <c r="H24" s="135">
        <f t="shared" si="0"/>
        <v>225.15099999999998</v>
      </c>
    </row>
    <row r="25" spans="1:8" s="87" customFormat="1" ht="15">
      <c r="A25" s="203">
        <v>17</v>
      </c>
      <c r="B25" s="203"/>
      <c r="C25" s="205" t="s">
        <v>148</v>
      </c>
      <c r="D25" s="203">
        <v>2</v>
      </c>
      <c r="E25" s="120" t="s">
        <v>132</v>
      </c>
      <c r="F25" s="120">
        <v>400</v>
      </c>
      <c r="G25" s="134">
        <v>51.354600000000005</v>
      </c>
      <c r="H25" s="135">
        <f t="shared" si="0"/>
        <v>194.58159999999995</v>
      </c>
    </row>
    <row r="26" spans="1:8" s="87" customFormat="1" ht="15">
      <c r="A26" s="204"/>
      <c r="B26" s="204"/>
      <c r="C26" s="206"/>
      <c r="D26" s="204"/>
      <c r="E26" s="120" t="s">
        <v>132</v>
      </c>
      <c r="F26" s="120">
        <v>400</v>
      </c>
      <c r="G26" s="134">
        <v>0</v>
      </c>
      <c r="H26" s="135">
        <f t="shared" si="0"/>
        <v>400</v>
      </c>
    </row>
    <row r="27" spans="1:8" s="87" customFormat="1" ht="15">
      <c r="A27" s="88">
        <v>18</v>
      </c>
      <c r="B27" s="88"/>
      <c r="C27" s="120" t="s">
        <v>149</v>
      </c>
      <c r="D27" s="88">
        <v>1</v>
      </c>
      <c r="E27" s="120" t="s">
        <v>132</v>
      </c>
      <c r="F27" s="120">
        <v>250</v>
      </c>
      <c r="G27" s="134">
        <v>11.596200000000001</v>
      </c>
      <c r="H27" s="135">
        <f t="shared" si="0"/>
        <v>221.0095</v>
      </c>
    </row>
    <row r="28" spans="1:8" s="87" customFormat="1" ht="15">
      <c r="A28" s="88">
        <v>19</v>
      </c>
      <c r="B28" s="88"/>
      <c r="C28" s="120" t="s">
        <v>150</v>
      </c>
      <c r="D28" s="88">
        <v>1</v>
      </c>
      <c r="E28" s="120" t="s">
        <v>132</v>
      </c>
      <c r="F28" s="120">
        <v>400</v>
      </c>
      <c r="G28" s="134">
        <v>27.333900000000003</v>
      </c>
      <c r="H28" s="135">
        <f t="shared" si="0"/>
        <v>290.6644</v>
      </c>
    </row>
    <row r="29" spans="1:8" s="87" customFormat="1" ht="15">
      <c r="A29" s="88">
        <v>20</v>
      </c>
      <c r="B29" s="90"/>
      <c r="C29" s="118" t="s">
        <v>151</v>
      </c>
      <c r="D29" s="90">
        <v>1</v>
      </c>
      <c r="E29" s="120" t="s">
        <v>132</v>
      </c>
      <c r="F29" s="120">
        <v>400</v>
      </c>
      <c r="G29" s="134">
        <v>22.3641</v>
      </c>
      <c r="H29" s="135">
        <f t="shared" si="0"/>
        <v>310.54359999999997</v>
      </c>
    </row>
    <row r="30" spans="1:8" s="87" customFormat="1" ht="15">
      <c r="A30" s="88">
        <v>21</v>
      </c>
      <c r="B30" s="88"/>
      <c r="C30" s="120" t="s">
        <v>152</v>
      </c>
      <c r="D30" s="88">
        <v>1</v>
      </c>
      <c r="E30" s="120" t="s">
        <v>132</v>
      </c>
      <c r="F30" s="120">
        <v>400</v>
      </c>
      <c r="G30" s="134">
        <v>18.2226</v>
      </c>
      <c r="H30" s="135">
        <f t="shared" si="0"/>
        <v>327.1096</v>
      </c>
    </row>
    <row r="31" spans="1:8" s="87" customFormat="1" ht="15">
      <c r="A31" s="203">
        <v>22</v>
      </c>
      <c r="B31" s="203"/>
      <c r="C31" s="205" t="s">
        <v>153</v>
      </c>
      <c r="D31" s="203">
        <v>2</v>
      </c>
      <c r="E31" s="120" t="s">
        <v>154</v>
      </c>
      <c r="F31" s="120">
        <v>400</v>
      </c>
      <c r="G31" s="134">
        <v>20.7075</v>
      </c>
      <c r="H31" s="135">
        <f t="shared" si="0"/>
        <v>317.17</v>
      </c>
    </row>
    <row r="32" spans="1:8" s="87" customFormat="1" ht="15">
      <c r="A32" s="204"/>
      <c r="B32" s="204"/>
      <c r="C32" s="206"/>
      <c r="D32" s="204"/>
      <c r="E32" s="120" t="s">
        <v>132</v>
      </c>
      <c r="F32" s="120">
        <v>400</v>
      </c>
      <c r="G32" s="134">
        <v>0</v>
      </c>
      <c r="H32" s="135">
        <f t="shared" si="0"/>
        <v>400</v>
      </c>
    </row>
    <row r="33" spans="1:8" s="87" customFormat="1" ht="15">
      <c r="A33" s="203">
        <v>23</v>
      </c>
      <c r="B33" s="203"/>
      <c r="C33" s="205" t="s">
        <v>155</v>
      </c>
      <c r="D33" s="203">
        <v>2</v>
      </c>
      <c r="E33" s="120" t="s">
        <v>132</v>
      </c>
      <c r="F33" s="120">
        <v>250</v>
      </c>
      <c r="G33" s="134">
        <v>42.243300000000005</v>
      </c>
      <c r="H33" s="135">
        <f t="shared" si="0"/>
        <v>144.39175</v>
      </c>
    </row>
    <row r="34" spans="1:8" s="87" customFormat="1" ht="15">
      <c r="A34" s="204"/>
      <c r="B34" s="204"/>
      <c r="C34" s="206"/>
      <c r="D34" s="204"/>
      <c r="E34" s="120" t="s">
        <v>132</v>
      </c>
      <c r="F34" s="120">
        <v>400</v>
      </c>
      <c r="G34" s="134">
        <v>0</v>
      </c>
      <c r="H34" s="135">
        <f t="shared" si="0"/>
        <v>400</v>
      </c>
    </row>
    <row r="35" spans="1:8" s="87" customFormat="1" ht="15">
      <c r="A35" s="88">
        <v>24</v>
      </c>
      <c r="B35" s="88"/>
      <c r="C35" s="120" t="s">
        <v>156</v>
      </c>
      <c r="D35" s="88">
        <v>1</v>
      </c>
      <c r="E35" s="120" t="s">
        <v>132</v>
      </c>
      <c r="F35" s="120">
        <v>100</v>
      </c>
      <c r="G35" s="134">
        <v>20.7075</v>
      </c>
      <c r="H35" s="135">
        <f t="shared" si="0"/>
        <v>79.2925</v>
      </c>
    </row>
    <row r="36" spans="1:8" s="87" customFormat="1" ht="15">
      <c r="A36" s="88">
        <v>25</v>
      </c>
      <c r="B36" s="88"/>
      <c r="C36" s="120" t="s">
        <v>157</v>
      </c>
      <c r="D36" s="88">
        <v>1</v>
      </c>
      <c r="E36" s="120" t="s">
        <v>132</v>
      </c>
      <c r="F36" s="120">
        <v>250</v>
      </c>
      <c r="G36" s="134">
        <v>12.4245</v>
      </c>
      <c r="H36" s="135">
        <f t="shared" si="0"/>
        <v>218.93875</v>
      </c>
    </row>
    <row r="37" spans="1:8" s="87" customFormat="1" ht="15">
      <c r="A37" s="88">
        <v>26</v>
      </c>
      <c r="B37" s="88"/>
      <c r="C37" s="120" t="s">
        <v>158</v>
      </c>
      <c r="D37" s="88">
        <v>1</v>
      </c>
      <c r="E37" s="120" t="s">
        <v>154</v>
      </c>
      <c r="F37" s="120">
        <v>250</v>
      </c>
      <c r="G37" s="134">
        <v>57.98100000000001</v>
      </c>
      <c r="H37" s="135">
        <f t="shared" si="0"/>
        <v>105.04749999999999</v>
      </c>
    </row>
    <row r="38" spans="1:8" s="87" customFormat="1" ht="15">
      <c r="A38" s="88">
        <v>27</v>
      </c>
      <c r="B38" s="88"/>
      <c r="C38" s="120" t="s">
        <v>159</v>
      </c>
      <c r="D38" s="88">
        <v>1</v>
      </c>
      <c r="E38" s="120" t="s">
        <v>160</v>
      </c>
      <c r="F38" s="120">
        <v>400</v>
      </c>
      <c r="G38" s="134">
        <v>33.132000000000005</v>
      </c>
      <c r="H38" s="135">
        <f t="shared" si="0"/>
        <v>267.472</v>
      </c>
    </row>
    <row r="39" spans="1:8" s="87" customFormat="1" ht="15">
      <c r="A39" s="203">
        <v>28</v>
      </c>
      <c r="B39" s="203"/>
      <c r="C39" s="205" t="s">
        <v>161</v>
      </c>
      <c r="D39" s="203">
        <v>2</v>
      </c>
      <c r="E39" s="120" t="s">
        <v>132</v>
      </c>
      <c r="F39" s="120">
        <v>250</v>
      </c>
      <c r="G39" s="134">
        <v>16.566000000000003</v>
      </c>
      <c r="H39" s="135">
        <f t="shared" si="0"/>
        <v>208.585</v>
      </c>
    </row>
    <row r="40" spans="1:8" s="87" customFormat="1" ht="15">
      <c r="A40" s="204"/>
      <c r="B40" s="204"/>
      <c r="C40" s="206"/>
      <c r="D40" s="204"/>
      <c r="E40" s="120" t="s">
        <v>132</v>
      </c>
      <c r="F40" s="120">
        <v>250</v>
      </c>
      <c r="G40" s="134">
        <v>0</v>
      </c>
      <c r="H40" s="135">
        <f t="shared" si="0"/>
        <v>250</v>
      </c>
    </row>
    <row r="41" spans="1:8" s="87" customFormat="1" ht="15">
      <c r="A41" s="88">
        <v>29</v>
      </c>
      <c r="B41" s="88"/>
      <c r="C41" s="120" t="s">
        <v>162</v>
      </c>
      <c r="D41" s="88">
        <v>1</v>
      </c>
      <c r="E41" s="120" t="s">
        <v>132</v>
      </c>
      <c r="F41" s="120">
        <v>250</v>
      </c>
      <c r="G41" s="134">
        <v>12.4245</v>
      </c>
      <c r="H41" s="135">
        <f t="shared" si="0"/>
        <v>218.93875</v>
      </c>
    </row>
    <row r="42" spans="1:8" s="87" customFormat="1" ht="15">
      <c r="A42" s="203">
        <v>30</v>
      </c>
      <c r="B42" s="203"/>
      <c r="C42" s="205" t="s">
        <v>163</v>
      </c>
      <c r="D42" s="203">
        <v>2</v>
      </c>
      <c r="E42" s="120" t="s">
        <v>132</v>
      </c>
      <c r="F42" s="120">
        <v>250</v>
      </c>
      <c r="G42" s="134">
        <v>0</v>
      </c>
      <c r="H42" s="135">
        <f t="shared" si="0"/>
        <v>250</v>
      </c>
    </row>
    <row r="43" spans="1:8" s="87" customFormat="1" ht="15">
      <c r="A43" s="204"/>
      <c r="B43" s="204"/>
      <c r="C43" s="206"/>
      <c r="D43" s="204"/>
      <c r="E43" s="120" t="s">
        <v>132</v>
      </c>
      <c r="F43" s="120">
        <v>250</v>
      </c>
      <c r="G43" s="134">
        <v>8.283000000000001</v>
      </c>
      <c r="H43" s="135">
        <f t="shared" si="0"/>
        <v>229.2925</v>
      </c>
    </row>
    <row r="44" spans="1:8" s="87" customFormat="1" ht="15">
      <c r="A44" s="203">
        <v>31</v>
      </c>
      <c r="B44" s="203"/>
      <c r="C44" s="205" t="s">
        <v>164</v>
      </c>
      <c r="D44" s="203">
        <v>2</v>
      </c>
      <c r="E44" s="120" t="s">
        <v>132</v>
      </c>
      <c r="F44" s="120">
        <v>400</v>
      </c>
      <c r="G44" s="134">
        <v>64.60740000000001</v>
      </c>
      <c r="H44" s="135">
        <f t="shared" si="0"/>
        <v>141.57039999999995</v>
      </c>
    </row>
    <row r="45" spans="1:8" s="87" customFormat="1" ht="15">
      <c r="A45" s="204"/>
      <c r="B45" s="204"/>
      <c r="C45" s="206"/>
      <c r="D45" s="204"/>
      <c r="E45" s="120" t="s">
        <v>132</v>
      </c>
      <c r="F45" s="120">
        <v>400</v>
      </c>
      <c r="G45" s="134">
        <v>0</v>
      </c>
      <c r="H45" s="135">
        <f t="shared" si="0"/>
        <v>400</v>
      </c>
    </row>
    <row r="46" spans="1:8" s="87" customFormat="1" ht="15">
      <c r="A46" s="203">
        <v>32</v>
      </c>
      <c r="B46" s="203"/>
      <c r="C46" s="205" t="s">
        <v>165</v>
      </c>
      <c r="D46" s="203">
        <v>2</v>
      </c>
      <c r="E46" s="120" t="s">
        <v>132</v>
      </c>
      <c r="F46" s="120">
        <v>250</v>
      </c>
      <c r="G46" s="134">
        <v>0</v>
      </c>
      <c r="H46" s="135">
        <f t="shared" si="0"/>
        <v>250</v>
      </c>
    </row>
    <row r="47" spans="1:8" s="87" customFormat="1" ht="15">
      <c r="A47" s="204"/>
      <c r="B47" s="204"/>
      <c r="C47" s="206"/>
      <c r="D47" s="204"/>
      <c r="E47" s="120" t="s">
        <v>132</v>
      </c>
      <c r="F47" s="120">
        <v>400</v>
      </c>
      <c r="G47" s="134">
        <v>17.3943</v>
      </c>
      <c r="H47" s="135">
        <f t="shared" si="0"/>
        <v>330.4228</v>
      </c>
    </row>
    <row r="48" spans="1:8" s="87" customFormat="1" ht="15">
      <c r="A48" s="203">
        <v>33</v>
      </c>
      <c r="B48" s="203"/>
      <c r="C48" s="205" t="s">
        <v>166</v>
      </c>
      <c r="D48" s="203">
        <v>2</v>
      </c>
      <c r="E48" s="120" t="s">
        <v>132</v>
      </c>
      <c r="F48" s="120">
        <v>400</v>
      </c>
      <c r="G48" s="134">
        <v>22.3641</v>
      </c>
      <c r="H48" s="135">
        <f t="shared" si="0"/>
        <v>310.54359999999997</v>
      </c>
    </row>
    <row r="49" spans="1:8" s="87" customFormat="1" ht="15">
      <c r="A49" s="204"/>
      <c r="B49" s="204"/>
      <c r="C49" s="206"/>
      <c r="D49" s="204"/>
      <c r="E49" s="120" t="s">
        <v>132</v>
      </c>
      <c r="F49" s="120">
        <v>250</v>
      </c>
      <c r="G49" s="134">
        <v>0</v>
      </c>
      <c r="H49" s="135">
        <f t="shared" si="0"/>
        <v>250</v>
      </c>
    </row>
    <row r="50" spans="1:8" s="87" customFormat="1" ht="15">
      <c r="A50" s="203">
        <v>34</v>
      </c>
      <c r="B50" s="203"/>
      <c r="C50" s="205" t="s">
        <v>167</v>
      </c>
      <c r="D50" s="203">
        <v>2</v>
      </c>
      <c r="E50" s="120" t="s">
        <v>132</v>
      </c>
      <c r="F50" s="120">
        <v>400</v>
      </c>
      <c r="G50" s="134">
        <v>9.9396</v>
      </c>
      <c r="H50" s="135">
        <f t="shared" si="0"/>
        <v>360.24160000000006</v>
      </c>
    </row>
    <row r="51" spans="1:8" s="87" customFormat="1" ht="15">
      <c r="A51" s="204"/>
      <c r="B51" s="204"/>
      <c r="C51" s="206"/>
      <c r="D51" s="204"/>
      <c r="E51" s="120" t="s">
        <v>154</v>
      </c>
      <c r="F51" s="120">
        <v>400</v>
      </c>
      <c r="G51" s="134">
        <v>0</v>
      </c>
      <c r="H51" s="135">
        <f t="shared" si="0"/>
        <v>400</v>
      </c>
    </row>
    <row r="52" spans="1:8" s="87" customFormat="1" ht="15">
      <c r="A52" s="203">
        <v>35</v>
      </c>
      <c r="B52" s="203"/>
      <c r="C52" s="205" t="s">
        <v>168</v>
      </c>
      <c r="D52" s="203">
        <v>2</v>
      </c>
      <c r="E52" s="120" t="s">
        <v>154</v>
      </c>
      <c r="F52" s="120">
        <v>250</v>
      </c>
      <c r="G52" s="134">
        <v>53.83950000000001</v>
      </c>
      <c r="H52" s="135">
        <f t="shared" si="0"/>
        <v>115.40124999999998</v>
      </c>
    </row>
    <row r="53" spans="1:8" s="87" customFormat="1" ht="15">
      <c r="A53" s="204"/>
      <c r="B53" s="204"/>
      <c r="C53" s="206"/>
      <c r="D53" s="204"/>
      <c r="E53" s="120" t="s">
        <v>154</v>
      </c>
      <c r="F53" s="120">
        <v>250</v>
      </c>
      <c r="G53" s="134">
        <v>62.12250000000001</v>
      </c>
      <c r="H53" s="135">
        <f t="shared" si="0"/>
        <v>94.69374999999998</v>
      </c>
    </row>
    <row r="54" spans="1:8" s="87" customFormat="1" ht="15">
      <c r="A54" s="90">
        <v>36</v>
      </c>
      <c r="B54" s="90"/>
      <c r="C54" s="118" t="s">
        <v>169</v>
      </c>
      <c r="D54" s="90">
        <v>1</v>
      </c>
      <c r="E54" s="120" t="s">
        <v>154</v>
      </c>
      <c r="F54" s="120">
        <v>100</v>
      </c>
      <c r="G54" s="134">
        <v>43.071600000000004</v>
      </c>
      <c r="H54" s="135">
        <f t="shared" si="0"/>
        <v>56.92839999999999</v>
      </c>
    </row>
    <row r="55" spans="1:8" s="87" customFormat="1" ht="15">
      <c r="A55" s="88">
        <v>37</v>
      </c>
      <c r="B55" s="88"/>
      <c r="C55" s="120" t="s">
        <v>170</v>
      </c>
      <c r="D55" s="88">
        <v>1</v>
      </c>
      <c r="E55" s="120" t="s">
        <v>132</v>
      </c>
      <c r="F55" s="120">
        <v>100</v>
      </c>
      <c r="G55" s="134">
        <v>8.283000000000001</v>
      </c>
      <c r="H55" s="135">
        <f t="shared" si="0"/>
        <v>91.71700000000001</v>
      </c>
    </row>
    <row r="56" spans="1:8" s="87" customFormat="1" ht="15">
      <c r="A56" s="90">
        <v>38</v>
      </c>
      <c r="B56" s="91"/>
      <c r="C56" s="119" t="s">
        <v>218</v>
      </c>
      <c r="D56" s="91">
        <v>1</v>
      </c>
      <c r="E56" s="120" t="s">
        <v>132</v>
      </c>
      <c r="F56" s="120">
        <v>320</v>
      </c>
      <c r="G56" s="134">
        <v>6.6264</v>
      </c>
      <c r="H56" s="135">
        <f t="shared" si="0"/>
        <v>298.79552</v>
      </c>
    </row>
    <row r="57" spans="1:8" s="87" customFormat="1" ht="15">
      <c r="A57" s="88">
        <v>39</v>
      </c>
      <c r="B57" s="91"/>
      <c r="C57" s="119" t="s">
        <v>219</v>
      </c>
      <c r="D57" s="91">
        <v>1</v>
      </c>
      <c r="E57" s="120" t="s">
        <v>132</v>
      </c>
      <c r="F57" s="120">
        <v>200</v>
      </c>
      <c r="G57" s="134">
        <v>16.566000000000003</v>
      </c>
      <c r="H57" s="135">
        <f t="shared" si="0"/>
        <v>166.868</v>
      </c>
    </row>
    <row r="58" spans="1:8" s="87" customFormat="1" ht="15">
      <c r="A58" s="90">
        <v>40</v>
      </c>
      <c r="B58" s="88"/>
      <c r="C58" s="120" t="s">
        <v>411</v>
      </c>
      <c r="D58" s="88">
        <v>1</v>
      </c>
      <c r="E58" s="120" t="s">
        <v>132</v>
      </c>
      <c r="F58" s="120">
        <v>100</v>
      </c>
      <c r="G58" s="134">
        <v>8.283000000000001</v>
      </c>
      <c r="H58" s="135">
        <f t="shared" si="0"/>
        <v>91.71700000000001</v>
      </c>
    </row>
    <row r="59" spans="1:8" s="87" customFormat="1" ht="15">
      <c r="A59" s="88">
        <v>41</v>
      </c>
      <c r="B59" s="90"/>
      <c r="C59" s="120" t="s">
        <v>172</v>
      </c>
      <c r="D59" s="88">
        <v>1</v>
      </c>
      <c r="E59" s="120" t="s">
        <v>154</v>
      </c>
      <c r="F59" s="120">
        <v>400</v>
      </c>
      <c r="G59" s="134">
        <v>12.4245</v>
      </c>
      <c r="H59" s="135">
        <f t="shared" si="0"/>
        <v>350.302</v>
      </c>
    </row>
    <row r="60" spans="1:8" s="87" customFormat="1" ht="15">
      <c r="A60" s="90">
        <v>42</v>
      </c>
      <c r="B60" s="90"/>
      <c r="C60" s="120" t="s">
        <v>413</v>
      </c>
      <c r="D60" s="88">
        <v>1</v>
      </c>
      <c r="E60" s="120" t="s">
        <v>132</v>
      </c>
      <c r="F60" s="120">
        <v>100</v>
      </c>
      <c r="G60" s="134">
        <v>8.283000000000001</v>
      </c>
      <c r="H60" s="135">
        <f t="shared" si="0"/>
        <v>91.71700000000001</v>
      </c>
    </row>
    <row r="61" spans="1:8" s="87" customFormat="1" ht="15">
      <c r="A61" s="88">
        <v>43</v>
      </c>
      <c r="B61" s="90"/>
      <c r="C61" s="120" t="s">
        <v>837</v>
      </c>
      <c r="D61" s="88">
        <v>1</v>
      </c>
      <c r="E61" s="120" t="s">
        <v>132</v>
      </c>
      <c r="F61" s="120">
        <v>100</v>
      </c>
      <c r="G61" s="134">
        <v>16.566000000000003</v>
      </c>
      <c r="H61" s="135">
        <f t="shared" si="0"/>
        <v>83.434</v>
      </c>
    </row>
    <row r="62" spans="1:8" s="87" customFormat="1" ht="15">
      <c r="A62" s="90">
        <v>44</v>
      </c>
      <c r="B62" s="90"/>
      <c r="C62" s="120" t="s">
        <v>538</v>
      </c>
      <c r="D62" s="88">
        <v>1</v>
      </c>
      <c r="E62" s="120" t="s">
        <v>132</v>
      </c>
      <c r="F62" s="120">
        <v>100</v>
      </c>
      <c r="G62" s="134">
        <v>12.4245</v>
      </c>
      <c r="H62" s="135">
        <f t="shared" si="0"/>
        <v>87.5755</v>
      </c>
    </row>
    <row r="63" spans="1:8" s="87" customFormat="1" ht="15">
      <c r="A63" s="88">
        <v>45</v>
      </c>
      <c r="B63" s="90"/>
      <c r="C63" s="120" t="s">
        <v>838</v>
      </c>
      <c r="D63" s="88">
        <v>1</v>
      </c>
      <c r="E63" s="120" t="s">
        <v>132</v>
      </c>
      <c r="F63" s="120">
        <v>320</v>
      </c>
      <c r="G63" s="134">
        <v>16.566000000000003</v>
      </c>
      <c r="H63" s="135">
        <f t="shared" si="0"/>
        <v>266.98879999999997</v>
      </c>
    </row>
    <row r="64" spans="1:8" s="87" customFormat="1" ht="15">
      <c r="A64" s="90">
        <v>46</v>
      </c>
      <c r="B64" s="90"/>
      <c r="C64" s="120" t="s">
        <v>839</v>
      </c>
      <c r="D64" s="88">
        <v>1</v>
      </c>
      <c r="E64" s="120" t="s">
        <v>132</v>
      </c>
      <c r="F64" s="120">
        <v>100</v>
      </c>
      <c r="G64" s="134">
        <v>40.5867</v>
      </c>
      <c r="H64" s="135">
        <f t="shared" si="0"/>
        <v>59.4133</v>
      </c>
    </row>
    <row r="65" spans="1:8" s="87" customFormat="1" ht="15">
      <c r="A65" s="88">
        <v>47</v>
      </c>
      <c r="B65" s="90"/>
      <c r="C65" s="120" t="s">
        <v>840</v>
      </c>
      <c r="D65" s="88">
        <v>1</v>
      </c>
      <c r="E65" s="120" t="s">
        <v>132</v>
      </c>
      <c r="F65" s="120">
        <v>250</v>
      </c>
      <c r="G65" s="134">
        <v>20.7075</v>
      </c>
      <c r="H65" s="135">
        <f t="shared" si="0"/>
        <v>198.23125</v>
      </c>
    </row>
    <row r="66" spans="1:8" s="87" customFormat="1" ht="15">
      <c r="A66" s="90">
        <v>48</v>
      </c>
      <c r="B66" s="90"/>
      <c r="C66" s="120" t="s">
        <v>173</v>
      </c>
      <c r="D66" s="88">
        <v>1</v>
      </c>
      <c r="E66" s="120" t="s">
        <v>132</v>
      </c>
      <c r="F66" s="120">
        <v>630</v>
      </c>
      <c r="G66" s="134">
        <v>16.566000000000003</v>
      </c>
      <c r="H66" s="135">
        <f t="shared" si="0"/>
        <v>525.6342</v>
      </c>
    </row>
    <row r="67" spans="1:8" s="87" customFormat="1" ht="15">
      <c r="A67" s="88">
        <v>49</v>
      </c>
      <c r="B67" s="88"/>
      <c r="C67" s="120" t="s">
        <v>174</v>
      </c>
      <c r="D67" s="88">
        <v>1</v>
      </c>
      <c r="E67" s="120" t="s">
        <v>154</v>
      </c>
      <c r="F67" s="120">
        <v>160</v>
      </c>
      <c r="G67" s="134">
        <v>40.5867</v>
      </c>
      <c r="H67" s="135">
        <f t="shared" si="0"/>
        <v>95.06128000000001</v>
      </c>
    </row>
    <row r="68" spans="1:8" s="87" customFormat="1" ht="15">
      <c r="A68" s="90">
        <v>50</v>
      </c>
      <c r="B68" s="88"/>
      <c r="C68" s="120" t="s">
        <v>231</v>
      </c>
      <c r="D68" s="88">
        <v>1</v>
      </c>
      <c r="E68" s="120" t="s">
        <v>132</v>
      </c>
      <c r="F68" s="120">
        <v>160</v>
      </c>
      <c r="G68" s="134">
        <v>20.7075</v>
      </c>
      <c r="H68" s="135">
        <f t="shared" si="0"/>
        <v>126.86800000000001</v>
      </c>
    </row>
    <row r="69" spans="1:8" s="87" customFormat="1" ht="15">
      <c r="A69" s="88">
        <v>51</v>
      </c>
      <c r="B69" s="88"/>
      <c r="C69" s="120" t="s">
        <v>175</v>
      </c>
      <c r="D69" s="88">
        <v>1</v>
      </c>
      <c r="E69" s="120" t="s">
        <v>154</v>
      </c>
      <c r="F69" s="120">
        <v>160</v>
      </c>
      <c r="G69" s="134">
        <v>15.737700000000002</v>
      </c>
      <c r="H69" s="135">
        <f t="shared" si="0"/>
        <v>134.81967999999998</v>
      </c>
    </row>
    <row r="70" spans="1:8" s="87" customFormat="1" ht="15">
      <c r="A70" s="90">
        <v>52</v>
      </c>
      <c r="B70" s="88"/>
      <c r="C70" s="120" t="s">
        <v>176</v>
      </c>
      <c r="D70" s="88">
        <v>1</v>
      </c>
      <c r="E70" s="120" t="s">
        <v>154</v>
      </c>
      <c r="F70" s="120">
        <v>160</v>
      </c>
      <c r="G70" s="134">
        <v>59.637600000000006</v>
      </c>
      <c r="H70" s="135">
        <f t="shared" si="0"/>
        <v>64.57983999999999</v>
      </c>
    </row>
    <row r="71" spans="1:8" s="87" customFormat="1" ht="15">
      <c r="A71" s="88">
        <v>53</v>
      </c>
      <c r="B71" s="88"/>
      <c r="C71" s="120" t="s">
        <v>177</v>
      </c>
      <c r="D71" s="88">
        <v>1</v>
      </c>
      <c r="E71" s="120" t="s">
        <v>132</v>
      </c>
      <c r="F71" s="120">
        <v>250</v>
      </c>
      <c r="G71" s="134">
        <v>8.283000000000001</v>
      </c>
      <c r="H71" s="135">
        <f t="shared" si="0"/>
        <v>229.2925</v>
      </c>
    </row>
    <row r="72" spans="1:8" s="87" customFormat="1" ht="15">
      <c r="A72" s="90">
        <v>54</v>
      </c>
      <c r="B72" s="88"/>
      <c r="C72" s="120" t="s">
        <v>178</v>
      </c>
      <c r="D72" s="88">
        <v>1</v>
      </c>
      <c r="E72" s="120" t="s">
        <v>154</v>
      </c>
      <c r="F72" s="120">
        <v>250</v>
      </c>
      <c r="G72" s="134">
        <v>53.83950000000001</v>
      </c>
      <c r="H72" s="135">
        <f t="shared" si="0"/>
        <v>115.40124999999998</v>
      </c>
    </row>
    <row r="73" spans="1:8" s="87" customFormat="1" ht="15">
      <c r="A73" s="88">
        <v>55</v>
      </c>
      <c r="B73" s="88" t="s">
        <v>179</v>
      </c>
      <c r="C73" s="120" t="s">
        <v>180</v>
      </c>
      <c r="D73" s="88">
        <v>1</v>
      </c>
      <c r="E73" s="120" t="s">
        <v>154</v>
      </c>
      <c r="F73" s="120">
        <v>250</v>
      </c>
      <c r="G73" s="134">
        <v>16.566000000000003</v>
      </c>
      <c r="H73" s="135">
        <f t="shared" si="0"/>
        <v>208.585</v>
      </c>
    </row>
    <row r="74" spans="1:8" s="87" customFormat="1" ht="15">
      <c r="A74" s="90">
        <v>56</v>
      </c>
      <c r="B74" s="88"/>
      <c r="C74" s="120" t="s">
        <v>181</v>
      </c>
      <c r="D74" s="88">
        <v>1</v>
      </c>
      <c r="E74" s="120" t="s">
        <v>154</v>
      </c>
      <c r="F74" s="120">
        <v>250</v>
      </c>
      <c r="G74" s="134">
        <v>17.3943</v>
      </c>
      <c r="H74" s="135">
        <f t="shared" si="0"/>
        <v>206.51425</v>
      </c>
    </row>
    <row r="75" spans="1:8" s="87" customFormat="1" ht="15">
      <c r="A75" s="88">
        <v>57</v>
      </c>
      <c r="B75" s="88"/>
      <c r="C75" s="120" t="s">
        <v>182</v>
      </c>
      <c r="D75" s="88">
        <v>1</v>
      </c>
      <c r="E75" s="120" t="s">
        <v>154</v>
      </c>
      <c r="F75" s="120">
        <v>250</v>
      </c>
      <c r="G75" s="134">
        <v>12.4245</v>
      </c>
      <c r="H75" s="135">
        <f t="shared" si="0"/>
        <v>218.93875</v>
      </c>
    </row>
    <row r="76" spans="1:8" s="87" customFormat="1" ht="15">
      <c r="A76" s="90">
        <v>58</v>
      </c>
      <c r="B76" s="88"/>
      <c r="C76" s="120" t="s">
        <v>183</v>
      </c>
      <c r="D76" s="88">
        <v>1</v>
      </c>
      <c r="E76" s="120" t="s">
        <v>154</v>
      </c>
      <c r="F76" s="120">
        <v>160</v>
      </c>
      <c r="G76" s="134">
        <v>16.566000000000003</v>
      </c>
      <c r="H76" s="135">
        <f t="shared" si="0"/>
        <v>133.49439999999998</v>
      </c>
    </row>
    <row r="77" spans="1:8" s="87" customFormat="1" ht="15">
      <c r="A77" s="88">
        <v>59</v>
      </c>
      <c r="B77" s="88"/>
      <c r="C77" s="120" t="s">
        <v>184</v>
      </c>
      <c r="D77" s="88">
        <v>1</v>
      </c>
      <c r="E77" s="120" t="s">
        <v>154</v>
      </c>
      <c r="F77" s="120">
        <v>100</v>
      </c>
      <c r="G77" s="134">
        <v>42.243300000000005</v>
      </c>
      <c r="H77" s="135">
        <f t="shared" si="0"/>
        <v>57.756699999999995</v>
      </c>
    </row>
    <row r="78" spans="1:8" s="87" customFormat="1" ht="15">
      <c r="A78" s="90">
        <v>60</v>
      </c>
      <c r="B78" s="88" t="s">
        <v>185</v>
      </c>
      <c r="C78" s="120" t="s">
        <v>131</v>
      </c>
      <c r="D78" s="88">
        <v>1</v>
      </c>
      <c r="E78" s="120" t="s">
        <v>132</v>
      </c>
      <c r="F78" s="120">
        <v>320</v>
      </c>
      <c r="G78" s="134">
        <v>14.909400000000002</v>
      </c>
      <c r="H78" s="135">
        <f aca="true" t="shared" si="1" ref="H78:H144">F78*(100-G78)/100</f>
        <v>272.28992</v>
      </c>
    </row>
    <row r="79" spans="1:8" s="87" customFormat="1" ht="15">
      <c r="A79" s="88">
        <v>61</v>
      </c>
      <c r="B79" s="88"/>
      <c r="C79" s="120" t="s">
        <v>186</v>
      </c>
      <c r="D79" s="88">
        <v>1</v>
      </c>
      <c r="E79" s="120" t="s">
        <v>132</v>
      </c>
      <c r="F79" s="120">
        <v>160</v>
      </c>
      <c r="G79" s="134">
        <v>53.83950000000001</v>
      </c>
      <c r="H79" s="135">
        <f t="shared" si="1"/>
        <v>73.85679999999998</v>
      </c>
    </row>
    <row r="80" spans="1:8" s="87" customFormat="1" ht="15">
      <c r="A80" s="90">
        <v>62</v>
      </c>
      <c r="B80" s="90"/>
      <c r="C80" s="118" t="s">
        <v>187</v>
      </c>
      <c r="D80" s="90">
        <v>1</v>
      </c>
      <c r="E80" s="120" t="s">
        <v>132</v>
      </c>
      <c r="F80" s="120">
        <v>400</v>
      </c>
      <c r="G80" s="134">
        <v>53.83950000000001</v>
      </c>
      <c r="H80" s="135">
        <f t="shared" si="1"/>
        <v>184.64199999999997</v>
      </c>
    </row>
    <row r="81" spans="1:8" s="87" customFormat="1" ht="15">
      <c r="A81" s="88">
        <v>63</v>
      </c>
      <c r="B81" s="90"/>
      <c r="C81" s="118" t="s">
        <v>135</v>
      </c>
      <c r="D81" s="90">
        <v>1</v>
      </c>
      <c r="E81" s="120" t="s">
        <v>132</v>
      </c>
      <c r="F81" s="120">
        <v>250</v>
      </c>
      <c r="G81" s="134">
        <v>34.7886</v>
      </c>
      <c r="H81" s="135">
        <f t="shared" si="1"/>
        <v>163.02849999999998</v>
      </c>
    </row>
    <row r="82" spans="1:8" s="87" customFormat="1" ht="15">
      <c r="A82" s="90">
        <v>64</v>
      </c>
      <c r="B82" s="88"/>
      <c r="C82" s="120" t="s">
        <v>136</v>
      </c>
      <c r="D82" s="88">
        <v>1</v>
      </c>
      <c r="E82" s="120" t="s">
        <v>132</v>
      </c>
      <c r="F82" s="120">
        <v>320</v>
      </c>
      <c r="G82" s="134">
        <v>45.5565</v>
      </c>
      <c r="H82" s="135">
        <f t="shared" si="1"/>
        <v>174.21919999999997</v>
      </c>
    </row>
    <row r="83" spans="1:8" s="87" customFormat="1" ht="15">
      <c r="A83" s="88">
        <v>65</v>
      </c>
      <c r="B83" s="88"/>
      <c r="C83" s="120" t="s">
        <v>188</v>
      </c>
      <c r="D83" s="88">
        <v>1</v>
      </c>
      <c r="E83" s="120" t="s">
        <v>154</v>
      </c>
      <c r="F83" s="120">
        <v>250</v>
      </c>
      <c r="G83" s="134">
        <v>37.2735</v>
      </c>
      <c r="H83" s="135">
        <f t="shared" si="1"/>
        <v>156.81625</v>
      </c>
    </row>
    <row r="84" spans="1:8" s="87" customFormat="1" ht="15">
      <c r="A84" s="90">
        <v>66</v>
      </c>
      <c r="B84" s="88"/>
      <c r="C84" s="120" t="s">
        <v>138</v>
      </c>
      <c r="D84" s="88">
        <v>1</v>
      </c>
      <c r="E84" s="120" t="s">
        <v>132</v>
      </c>
      <c r="F84" s="120">
        <v>250</v>
      </c>
      <c r="G84" s="134">
        <v>49.698</v>
      </c>
      <c r="H84" s="135">
        <f t="shared" si="1"/>
        <v>125.755</v>
      </c>
    </row>
    <row r="85" spans="1:8" s="87" customFormat="1" ht="15">
      <c r="A85" s="88">
        <v>67</v>
      </c>
      <c r="B85" s="88"/>
      <c r="C85" s="120" t="s">
        <v>139</v>
      </c>
      <c r="D85" s="88">
        <v>1</v>
      </c>
      <c r="E85" s="120" t="s">
        <v>132</v>
      </c>
      <c r="F85" s="120">
        <v>250</v>
      </c>
      <c r="G85" s="134">
        <v>53.83950000000001</v>
      </c>
      <c r="H85" s="135">
        <f t="shared" si="1"/>
        <v>115.40124999999998</v>
      </c>
    </row>
    <row r="86" spans="1:8" s="87" customFormat="1" ht="15">
      <c r="A86" s="203">
        <v>68</v>
      </c>
      <c r="B86" s="203"/>
      <c r="C86" s="205" t="s">
        <v>140</v>
      </c>
      <c r="D86" s="203">
        <v>2</v>
      </c>
      <c r="E86" s="120" t="s">
        <v>132</v>
      </c>
      <c r="F86" s="120">
        <v>250</v>
      </c>
      <c r="G86" s="134">
        <v>37.2735</v>
      </c>
      <c r="H86" s="135">
        <f t="shared" si="1"/>
        <v>156.81625</v>
      </c>
    </row>
    <row r="87" spans="1:8" s="87" customFormat="1" ht="15">
      <c r="A87" s="204"/>
      <c r="B87" s="204"/>
      <c r="C87" s="206"/>
      <c r="D87" s="204"/>
      <c r="E87" s="120" t="s">
        <v>132</v>
      </c>
      <c r="F87" s="120">
        <v>250</v>
      </c>
      <c r="G87" s="134">
        <v>37.2735</v>
      </c>
      <c r="H87" s="135">
        <f t="shared" si="1"/>
        <v>156.81625</v>
      </c>
    </row>
    <row r="88" spans="1:8" s="87" customFormat="1" ht="15">
      <c r="A88" s="88">
        <v>69</v>
      </c>
      <c r="B88" s="88"/>
      <c r="C88" s="120" t="s">
        <v>189</v>
      </c>
      <c r="D88" s="88">
        <v>1</v>
      </c>
      <c r="E88" s="120" t="s">
        <v>132</v>
      </c>
      <c r="F88" s="120">
        <v>250</v>
      </c>
      <c r="G88" s="134">
        <v>33.132000000000005</v>
      </c>
      <c r="H88" s="135">
        <f t="shared" si="1"/>
        <v>167.17</v>
      </c>
    </row>
    <row r="89" spans="1:8" s="87" customFormat="1" ht="15">
      <c r="A89" s="88">
        <v>70</v>
      </c>
      <c r="B89" s="88"/>
      <c r="C89" s="120" t="s">
        <v>143</v>
      </c>
      <c r="D89" s="88">
        <v>1</v>
      </c>
      <c r="E89" s="120" t="s">
        <v>132</v>
      </c>
      <c r="F89" s="120">
        <v>250</v>
      </c>
      <c r="G89" s="134">
        <v>33.132000000000005</v>
      </c>
      <c r="H89" s="135">
        <f t="shared" si="1"/>
        <v>167.17</v>
      </c>
    </row>
    <row r="90" spans="1:8" s="87" customFormat="1" ht="15">
      <c r="A90" s="88">
        <v>71</v>
      </c>
      <c r="B90" s="88"/>
      <c r="C90" s="120" t="s">
        <v>144</v>
      </c>
      <c r="D90" s="88">
        <v>1</v>
      </c>
      <c r="E90" s="120" t="s">
        <v>132</v>
      </c>
      <c r="F90" s="120">
        <v>400</v>
      </c>
      <c r="G90" s="134">
        <v>25.677300000000002</v>
      </c>
      <c r="H90" s="135">
        <f t="shared" si="1"/>
        <v>297.2908</v>
      </c>
    </row>
    <row r="91" spans="1:8" s="87" customFormat="1" ht="15">
      <c r="A91" s="88">
        <v>72</v>
      </c>
      <c r="B91" s="88"/>
      <c r="C91" s="120" t="s">
        <v>145</v>
      </c>
      <c r="D91" s="88">
        <v>1</v>
      </c>
      <c r="E91" s="120" t="s">
        <v>132</v>
      </c>
      <c r="F91" s="120">
        <v>400</v>
      </c>
      <c r="G91" s="134">
        <v>37.2735</v>
      </c>
      <c r="H91" s="135">
        <f t="shared" si="1"/>
        <v>250.90600000000003</v>
      </c>
    </row>
    <row r="92" spans="1:8" s="87" customFormat="1" ht="15">
      <c r="A92" s="88">
        <v>73</v>
      </c>
      <c r="B92" s="88"/>
      <c r="C92" s="120" t="s">
        <v>147</v>
      </c>
      <c r="D92" s="88">
        <v>1</v>
      </c>
      <c r="E92" s="120" t="s">
        <v>132</v>
      </c>
      <c r="F92" s="120">
        <v>400</v>
      </c>
      <c r="G92" s="134">
        <v>8.283000000000001</v>
      </c>
      <c r="H92" s="135">
        <f t="shared" si="1"/>
        <v>366.86800000000005</v>
      </c>
    </row>
    <row r="93" spans="1:8" s="87" customFormat="1" ht="15">
      <c r="A93" s="88">
        <v>74</v>
      </c>
      <c r="B93" s="88"/>
      <c r="C93" s="120" t="s">
        <v>190</v>
      </c>
      <c r="D93" s="88">
        <v>1</v>
      </c>
      <c r="E93" s="120" t="s">
        <v>132</v>
      </c>
      <c r="F93" s="120">
        <v>250</v>
      </c>
      <c r="G93" s="134">
        <v>45.5565</v>
      </c>
      <c r="H93" s="135">
        <f t="shared" si="1"/>
        <v>136.10875</v>
      </c>
    </row>
    <row r="94" spans="1:8" s="87" customFormat="1" ht="15">
      <c r="A94" s="88">
        <v>75</v>
      </c>
      <c r="B94" s="90"/>
      <c r="C94" s="118" t="s">
        <v>191</v>
      </c>
      <c r="D94" s="90">
        <v>2</v>
      </c>
      <c r="E94" s="120" t="s">
        <v>154</v>
      </c>
      <c r="F94" s="120">
        <v>250</v>
      </c>
      <c r="G94" s="134">
        <v>8.283000000000001</v>
      </c>
      <c r="H94" s="135">
        <f t="shared" si="1"/>
        <v>229.2925</v>
      </c>
    </row>
    <row r="95" spans="1:8" s="87" customFormat="1" ht="15">
      <c r="A95" s="88">
        <v>76</v>
      </c>
      <c r="B95" s="88"/>
      <c r="C95" s="120" t="s">
        <v>192</v>
      </c>
      <c r="D95" s="88">
        <v>1</v>
      </c>
      <c r="E95" s="120" t="s">
        <v>132</v>
      </c>
      <c r="F95" s="120">
        <v>250</v>
      </c>
      <c r="G95" s="134">
        <v>20.7075</v>
      </c>
      <c r="H95" s="135">
        <f t="shared" si="1"/>
        <v>198.23125</v>
      </c>
    </row>
    <row r="96" spans="1:8" s="87" customFormat="1" ht="15">
      <c r="A96" s="88">
        <v>77</v>
      </c>
      <c r="B96" s="88"/>
      <c r="C96" s="120" t="s">
        <v>193</v>
      </c>
      <c r="D96" s="88">
        <v>1</v>
      </c>
      <c r="E96" s="120" t="s">
        <v>154</v>
      </c>
      <c r="F96" s="120">
        <v>250</v>
      </c>
      <c r="G96" s="134">
        <v>16.566000000000003</v>
      </c>
      <c r="H96" s="135">
        <f t="shared" si="1"/>
        <v>208.585</v>
      </c>
    </row>
    <row r="97" spans="1:8" s="87" customFormat="1" ht="15">
      <c r="A97" s="88">
        <v>78</v>
      </c>
      <c r="B97" s="88"/>
      <c r="C97" s="120" t="s">
        <v>163</v>
      </c>
      <c r="D97" s="88">
        <v>1</v>
      </c>
      <c r="E97" s="120" t="s">
        <v>132</v>
      </c>
      <c r="F97" s="120">
        <v>63</v>
      </c>
      <c r="G97" s="134">
        <v>18.2226</v>
      </c>
      <c r="H97" s="135">
        <f t="shared" si="1"/>
        <v>51.519762</v>
      </c>
    </row>
    <row r="98" spans="1:8" s="87" customFormat="1" ht="15">
      <c r="A98" s="88">
        <v>79</v>
      </c>
      <c r="B98" s="88"/>
      <c r="C98" s="120" t="s">
        <v>165</v>
      </c>
      <c r="D98" s="88">
        <v>1</v>
      </c>
      <c r="E98" s="120" t="s">
        <v>132</v>
      </c>
      <c r="F98" s="120">
        <v>400</v>
      </c>
      <c r="G98" s="134">
        <v>20.7075</v>
      </c>
      <c r="H98" s="135">
        <f t="shared" si="1"/>
        <v>317.17</v>
      </c>
    </row>
    <row r="99" spans="1:8" s="87" customFormat="1" ht="15">
      <c r="A99" s="88">
        <v>80</v>
      </c>
      <c r="B99" s="88"/>
      <c r="C99" s="120" t="s">
        <v>194</v>
      </c>
      <c r="D99" s="88">
        <v>1</v>
      </c>
      <c r="E99" s="120" t="s">
        <v>132</v>
      </c>
      <c r="F99" s="120">
        <v>400</v>
      </c>
      <c r="G99" s="134">
        <v>16.566000000000003</v>
      </c>
      <c r="H99" s="135">
        <f t="shared" si="1"/>
        <v>333.736</v>
      </c>
    </row>
    <row r="100" spans="1:8" s="87" customFormat="1" ht="15">
      <c r="A100" s="88">
        <v>81</v>
      </c>
      <c r="B100" s="88" t="s">
        <v>195</v>
      </c>
      <c r="C100" s="120" t="s">
        <v>196</v>
      </c>
      <c r="D100" s="88">
        <v>1</v>
      </c>
      <c r="E100" s="120" t="s">
        <v>154</v>
      </c>
      <c r="F100" s="120">
        <v>250</v>
      </c>
      <c r="G100" s="134">
        <v>46.384800000000006</v>
      </c>
      <c r="H100" s="135">
        <f t="shared" si="1"/>
        <v>134.03799999999998</v>
      </c>
    </row>
    <row r="101" spans="1:8" s="87" customFormat="1" ht="15">
      <c r="A101" s="88">
        <v>82</v>
      </c>
      <c r="B101" s="88"/>
      <c r="C101" s="120" t="s">
        <v>197</v>
      </c>
      <c r="D101" s="88">
        <v>1</v>
      </c>
      <c r="E101" s="120" t="s">
        <v>154</v>
      </c>
      <c r="F101" s="120">
        <v>250</v>
      </c>
      <c r="G101" s="134">
        <v>49.698</v>
      </c>
      <c r="H101" s="135">
        <f t="shared" si="1"/>
        <v>125.755</v>
      </c>
    </row>
    <row r="102" spans="1:8" s="87" customFormat="1" ht="15">
      <c r="A102" s="203">
        <v>83</v>
      </c>
      <c r="B102" s="203"/>
      <c r="C102" s="205" t="s">
        <v>198</v>
      </c>
      <c r="D102" s="203">
        <v>2</v>
      </c>
      <c r="E102" s="120" t="s">
        <v>154</v>
      </c>
      <c r="F102" s="120">
        <v>250</v>
      </c>
      <c r="G102" s="134">
        <v>54.66780000000001</v>
      </c>
      <c r="H102" s="135">
        <f t="shared" si="1"/>
        <v>113.33049999999997</v>
      </c>
    </row>
    <row r="103" spans="1:8" s="87" customFormat="1" ht="15">
      <c r="A103" s="204"/>
      <c r="B103" s="204"/>
      <c r="C103" s="206"/>
      <c r="D103" s="204"/>
      <c r="E103" s="120" t="s">
        <v>154</v>
      </c>
      <c r="F103" s="120">
        <v>250</v>
      </c>
      <c r="G103" s="134">
        <v>0</v>
      </c>
      <c r="H103" s="135">
        <f t="shared" si="1"/>
        <v>250</v>
      </c>
    </row>
    <row r="104" spans="1:8" s="87" customFormat="1" ht="15">
      <c r="A104" s="88">
        <v>84</v>
      </c>
      <c r="B104" s="88" t="s">
        <v>199</v>
      </c>
      <c r="C104" s="120" t="s">
        <v>180</v>
      </c>
      <c r="D104" s="88">
        <v>1</v>
      </c>
      <c r="E104" s="120" t="s">
        <v>154</v>
      </c>
      <c r="F104" s="120">
        <v>100</v>
      </c>
      <c r="G104" s="134">
        <v>20.7075</v>
      </c>
      <c r="H104" s="135">
        <f t="shared" si="1"/>
        <v>79.2925</v>
      </c>
    </row>
    <row r="105" spans="1:8" s="87" customFormat="1" ht="15">
      <c r="A105" s="88">
        <v>85</v>
      </c>
      <c r="B105" s="88"/>
      <c r="C105" s="120" t="s">
        <v>181</v>
      </c>
      <c r="D105" s="88">
        <v>1</v>
      </c>
      <c r="E105" s="120" t="s">
        <v>154</v>
      </c>
      <c r="F105" s="120">
        <v>250</v>
      </c>
      <c r="G105" s="134">
        <v>28.162200000000002</v>
      </c>
      <c r="H105" s="135">
        <f t="shared" si="1"/>
        <v>179.5945</v>
      </c>
    </row>
    <row r="106" spans="1:8" s="87" customFormat="1" ht="15">
      <c r="A106" s="88">
        <v>86</v>
      </c>
      <c r="B106" s="88" t="s">
        <v>200</v>
      </c>
      <c r="C106" s="120" t="s">
        <v>201</v>
      </c>
      <c r="D106" s="88">
        <v>1</v>
      </c>
      <c r="E106" s="120" t="s">
        <v>132</v>
      </c>
      <c r="F106" s="120">
        <v>250</v>
      </c>
      <c r="G106" s="134">
        <v>61.294200000000004</v>
      </c>
      <c r="H106" s="135">
        <f t="shared" si="1"/>
        <v>96.76449999999998</v>
      </c>
    </row>
    <row r="107" spans="1:8" s="87" customFormat="1" ht="15">
      <c r="A107" s="88">
        <v>87</v>
      </c>
      <c r="B107" s="88"/>
      <c r="C107" s="120" t="s">
        <v>202</v>
      </c>
      <c r="D107" s="88">
        <v>1</v>
      </c>
      <c r="E107" s="120" t="s">
        <v>132</v>
      </c>
      <c r="F107" s="120">
        <v>250</v>
      </c>
      <c r="G107" s="134">
        <v>66.26400000000001</v>
      </c>
      <c r="H107" s="135">
        <f t="shared" si="1"/>
        <v>84.33999999999997</v>
      </c>
    </row>
    <row r="108" spans="1:8" s="87" customFormat="1" ht="15">
      <c r="A108" s="88">
        <v>88</v>
      </c>
      <c r="B108" s="88"/>
      <c r="C108" s="120" t="s">
        <v>203</v>
      </c>
      <c r="D108" s="88">
        <v>1</v>
      </c>
      <c r="E108" s="120" t="s">
        <v>132</v>
      </c>
      <c r="F108" s="120">
        <v>250</v>
      </c>
      <c r="G108" s="134">
        <v>60.465900000000005</v>
      </c>
      <c r="H108" s="135">
        <f t="shared" si="1"/>
        <v>98.83525</v>
      </c>
    </row>
    <row r="109" spans="1:8" s="87" customFormat="1" ht="15">
      <c r="A109" s="88">
        <v>89</v>
      </c>
      <c r="B109" s="88"/>
      <c r="C109" s="120" t="s">
        <v>204</v>
      </c>
      <c r="D109" s="88">
        <v>1</v>
      </c>
      <c r="E109" s="120" t="s">
        <v>132</v>
      </c>
      <c r="F109" s="120">
        <v>250</v>
      </c>
      <c r="G109" s="134">
        <v>66.26400000000001</v>
      </c>
      <c r="H109" s="135">
        <f t="shared" si="1"/>
        <v>84.33999999999997</v>
      </c>
    </row>
    <row r="110" spans="1:8" s="87" customFormat="1" ht="15">
      <c r="A110" s="88">
        <v>90</v>
      </c>
      <c r="B110" s="88"/>
      <c r="C110" s="120" t="s">
        <v>205</v>
      </c>
      <c r="D110" s="88">
        <v>1</v>
      </c>
      <c r="E110" s="120" t="s">
        <v>132</v>
      </c>
      <c r="F110" s="120">
        <v>250</v>
      </c>
      <c r="G110" s="134">
        <v>66.26400000000001</v>
      </c>
      <c r="H110" s="135">
        <f t="shared" si="1"/>
        <v>84.33999999999997</v>
      </c>
    </row>
    <row r="111" spans="1:8" s="87" customFormat="1" ht="15">
      <c r="A111" s="88">
        <v>91</v>
      </c>
      <c r="B111" s="88"/>
      <c r="C111" s="120" t="s">
        <v>206</v>
      </c>
      <c r="D111" s="88">
        <v>1</v>
      </c>
      <c r="E111" s="120" t="s">
        <v>132</v>
      </c>
      <c r="F111" s="120">
        <v>250</v>
      </c>
      <c r="G111" s="134">
        <v>71.2338</v>
      </c>
      <c r="H111" s="135">
        <f t="shared" si="1"/>
        <v>71.9155</v>
      </c>
    </row>
    <row r="112" spans="1:8" s="87" customFormat="1" ht="15">
      <c r="A112" s="88">
        <v>92</v>
      </c>
      <c r="B112" s="88"/>
      <c r="C112" s="120" t="s">
        <v>207</v>
      </c>
      <c r="D112" s="88">
        <v>1</v>
      </c>
      <c r="E112" s="120" t="s">
        <v>154</v>
      </c>
      <c r="F112" s="120">
        <v>250</v>
      </c>
      <c r="G112" s="134">
        <v>57.98100000000001</v>
      </c>
      <c r="H112" s="135">
        <f t="shared" si="1"/>
        <v>105.04749999999999</v>
      </c>
    </row>
    <row r="113" spans="1:8" s="87" customFormat="1" ht="15.75">
      <c r="A113" s="88"/>
      <c r="B113" s="92" t="s">
        <v>208</v>
      </c>
      <c r="C113" s="89"/>
      <c r="D113" s="86">
        <f>SUM(D6:D112)</f>
        <v>108</v>
      </c>
      <c r="E113" s="89"/>
      <c r="F113" s="86">
        <f>SUM(F6:F112)</f>
        <v>29873</v>
      </c>
      <c r="G113" s="88"/>
      <c r="H113" s="136">
        <f>SUM(H6:H112)</f>
        <v>21107.71404199999</v>
      </c>
    </row>
    <row r="114" spans="1:8" s="87" customFormat="1" ht="21.75" customHeight="1">
      <c r="A114" s="207" t="s">
        <v>209</v>
      </c>
      <c r="B114" s="208"/>
      <c r="C114" s="208"/>
      <c r="D114" s="208"/>
      <c r="E114" s="208"/>
      <c r="F114" s="208"/>
      <c r="G114" s="208"/>
      <c r="H114" s="208"/>
    </row>
    <row r="115" spans="1:8" s="87" customFormat="1" ht="15">
      <c r="A115" s="203">
        <v>1</v>
      </c>
      <c r="B115" s="203" t="s">
        <v>210</v>
      </c>
      <c r="C115" s="203" t="s">
        <v>131</v>
      </c>
      <c r="D115" s="203">
        <v>2</v>
      </c>
      <c r="E115" s="88" t="s">
        <v>132</v>
      </c>
      <c r="F115" s="88">
        <v>250</v>
      </c>
      <c r="G115" s="134">
        <v>14.602500000000001</v>
      </c>
      <c r="H115" s="135">
        <f t="shared" si="1"/>
        <v>213.49375</v>
      </c>
    </row>
    <row r="116" spans="1:8" s="87" customFormat="1" ht="15">
      <c r="A116" s="204"/>
      <c r="B116" s="204"/>
      <c r="C116" s="204"/>
      <c r="D116" s="204"/>
      <c r="E116" s="88" t="s">
        <v>132</v>
      </c>
      <c r="F116" s="88">
        <v>250</v>
      </c>
      <c r="G116" s="134">
        <v>0</v>
      </c>
      <c r="H116" s="135">
        <f t="shared" si="1"/>
        <v>250</v>
      </c>
    </row>
    <row r="117" spans="1:8" s="87" customFormat="1" ht="15">
      <c r="A117" s="88">
        <v>2</v>
      </c>
      <c r="B117" s="88"/>
      <c r="C117" s="88" t="s">
        <v>186</v>
      </c>
      <c r="D117" s="88">
        <v>1</v>
      </c>
      <c r="E117" s="88" t="s">
        <v>211</v>
      </c>
      <c r="F117" s="88">
        <v>250</v>
      </c>
      <c r="G117" s="134">
        <v>29.205000000000002</v>
      </c>
      <c r="H117" s="135">
        <f t="shared" si="1"/>
        <v>176.9875</v>
      </c>
    </row>
    <row r="118" spans="1:8" s="87" customFormat="1" ht="15">
      <c r="A118" s="203">
        <v>3</v>
      </c>
      <c r="B118" s="203"/>
      <c r="C118" s="203" t="s">
        <v>187</v>
      </c>
      <c r="D118" s="203">
        <v>2</v>
      </c>
      <c r="E118" s="88" t="s">
        <v>132</v>
      </c>
      <c r="F118" s="88">
        <v>250</v>
      </c>
      <c r="G118" s="134">
        <v>11.682000000000002</v>
      </c>
      <c r="H118" s="135">
        <f t="shared" si="1"/>
        <v>220.795</v>
      </c>
    </row>
    <row r="119" spans="1:8" s="87" customFormat="1" ht="15">
      <c r="A119" s="204"/>
      <c r="B119" s="204"/>
      <c r="C119" s="204"/>
      <c r="D119" s="204"/>
      <c r="E119" s="88" t="s">
        <v>132</v>
      </c>
      <c r="F119" s="88">
        <v>250</v>
      </c>
      <c r="G119" s="134">
        <v>2.9205000000000005</v>
      </c>
      <c r="H119" s="135">
        <f t="shared" si="1"/>
        <v>242.69875</v>
      </c>
    </row>
    <row r="120" spans="1:8" s="87" customFormat="1" ht="15">
      <c r="A120" s="88">
        <v>4</v>
      </c>
      <c r="B120" s="88"/>
      <c r="C120" s="88" t="s">
        <v>135</v>
      </c>
      <c r="D120" s="88">
        <v>1</v>
      </c>
      <c r="E120" s="88" t="s">
        <v>132</v>
      </c>
      <c r="F120" s="88">
        <v>400</v>
      </c>
      <c r="G120" s="134">
        <v>26.2845</v>
      </c>
      <c r="H120" s="135">
        <f t="shared" si="1"/>
        <v>294.86199999999997</v>
      </c>
    </row>
    <row r="121" spans="1:8" s="87" customFormat="1" ht="15">
      <c r="A121" s="88">
        <v>5</v>
      </c>
      <c r="B121" s="88"/>
      <c r="C121" s="88" t="s">
        <v>136</v>
      </c>
      <c r="D121" s="88">
        <v>1</v>
      </c>
      <c r="E121" s="88" t="s">
        <v>132</v>
      </c>
      <c r="F121" s="88">
        <v>400</v>
      </c>
      <c r="G121" s="134">
        <v>33.099000000000004</v>
      </c>
      <c r="H121" s="135">
        <f t="shared" si="1"/>
        <v>267.604</v>
      </c>
    </row>
    <row r="122" spans="1:8" s="87" customFormat="1" ht="15">
      <c r="A122" s="203">
        <v>6</v>
      </c>
      <c r="B122" s="203"/>
      <c r="C122" s="203" t="s">
        <v>137</v>
      </c>
      <c r="D122" s="203">
        <v>2</v>
      </c>
      <c r="E122" s="88" t="s">
        <v>132</v>
      </c>
      <c r="F122" s="88">
        <v>250</v>
      </c>
      <c r="G122" s="134">
        <v>29.205000000000002</v>
      </c>
      <c r="H122" s="135">
        <f t="shared" si="1"/>
        <v>176.9875</v>
      </c>
    </row>
    <row r="123" spans="1:8" s="87" customFormat="1" ht="15">
      <c r="A123" s="204"/>
      <c r="B123" s="204"/>
      <c r="C123" s="204"/>
      <c r="D123" s="204"/>
      <c r="E123" s="88" t="s">
        <v>132</v>
      </c>
      <c r="F123" s="88">
        <v>250</v>
      </c>
      <c r="G123" s="134">
        <v>19.470000000000002</v>
      </c>
      <c r="H123" s="135">
        <f t="shared" si="1"/>
        <v>201.325</v>
      </c>
    </row>
    <row r="124" spans="1:8" s="87" customFormat="1" ht="15">
      <c r="A124" s="88">
        <v>7</v>
      </c>
      <c r="B124" s="88"/>
      <c r="C124" s="88" t="s">
        <v>138</v>
      </c>
      <c r="D124" s="88">
        <v>1</v>
      </c>
      <c r="E124" s="88" t="s">
        <v>211</v>
      </c>
      <c r="F124" s="88">
        <v>250</v>
      </c>
      <c r="G124" s="134">
        <v>4.867500000000001</v>
      </c>
      <c r="H124" s="135">
        <f t="shared" si="1"/>
        <v>237.83125</v>
      </c>
    </row>
    <row r="125" spans="1:8" s="87" customFormat="1" ht="15">
      <c r="A125" s="88">
        <v>8</v>
      </c>
      <c r="B125" s="88"/>
      <c r="C125" s="88" t="s">
        <v>139</v>
      </c>
      <c r="D125" s="88">
        <v>1</v>
      </c>
      <c r="E125" s="88" t="s">
        <v>132</v>
      </c>
      <c r="F125" s="88">
        <v>250</v>
      </c>
      <c r="G125" s="134">
        <v>28.2315</v>
      </c>
      <c r="H125" s="135">
        <f t="shared" si="1"/>
        <v>179.42125</v>
      </c>
    </row>
    <row r="126" spans="1:8" s="87" customFormat="1" ht="15">
      <c r="A126" s="88">
        <v>9</v>
      </c>
      <c r="B126" s="88"/>
      <c r="C126" s="88" t="s">
        <v>140</v>
      </c>
      <c r="D126" s="88">
        <v>1</v>
      </c>
      <c r="E126" s="88" t="s">
        <v>154</v>
      </c>
      <c r="F126" s="88">
        <v>250</v>
      </c>
      <c r="G126" s="134">
        <v>12.655500000000002</v>
      </c>
      <c r="H126" s="135">
        <f t="shared" si="1"/>
        <v>218.36125</v>
      </c>
    </row>
    <row r="127" spans="1:8" s="87" customFormat="1" ht="15">
      <c r="A127" s="88">
        <v>10</v>
      </c>
      <c r="B127" s="88"/>
      <c r="C127" s="88" t="s">
        <v>189</v>
      </c>
      <c r="D127" s="88">
        <v>1</v>
      </c>
      <c r="E127" s="88" t="s">
        <v>132</v>
      </c>
      <c r="F127" s="88">
        <v>250</v>
      </c>
      <c r="G127" s="134">
        <v>32.1255</v>
      </c>
      <c r="H127" s="135">
        <f t="shared" si="1"/>
        <v>169.68625</v>
      </c>
    </row>
    <row r="128" spans="1:8" s="87" customFormat="1" ht="15">
      <c r="A128" s="88">
        <v>11</v>
      </c>
      <c r="B128" s="88"/>
      <c r="C128" s="88" t="s">
        <v>142</v>
      </c>
      <c r="D128" s="88">
        <v>1</v>
      </c>
      <c r="E128" s="88" t="s">
        <v>132</v>
      </c>
      <c r="F128" s="88">
        <v>250</v>
      </c>
      <c r="G128" s="134">
        <v>41.8605</v>
      </c>
      <c r="H128" s="135">
        <f t="shared" si="1"/>
        <v>145.34875</v>
      </c>
    </row>
    <row r="129" spans="1:8" s="87" customFormat="1" ht="15">
      <c r="A129" s="88">
        <v>12</v>
      </c>
      <c r="B129" s="88"/>
      <c r="C129" s="88" t="s">
        <v>143</v>
      </c>
      <c r="D129" s="88">
        <v>1</v>
      </c>
      <c r="E129" s="88" t="s">
        <v>132</v>
      </c>
      <c r="F129" s="88">
        <v>160</v>
      </c>
      <c r="G129" s="134">
        <v>29.205000000000002</v>
      </c>
      <c r="H129" s="135">
        <f t="shared" si="1"/>
        <v>113.272</v>
      </c>
    </row>
    <row r="130" spans="1:8" s="87" customFormat="1" ht="15">
      <c r="A130" s="88">
        <v>13</v>
      </c>
      <c r="B130" s="88"/>
      <c r="C130" s="88" t="s">
        <v>144</v>
      </c>
      <c r="D130" s="88">
        <v>1</v>
      </c>
      <c r="E130" s="88" t="s">
        <v>132</v>
      </c>
      <c r="F130" s="88">
        <v>250</v>
      </c>
      <c r="G130" s="134">
        <v>20.443500000000004</v>
      </c>
      <c r="H130" s="135">
        <f t="shared" si="1"/>
        <v>198.89125</v>
      </c>
    </row>
    <row r="131" spans="1:8" s="87" customFormat="1" ht="15">
      <c r="A131" s="88">
        <v>14</v>
      </c>
      <c r="B131" s="88"/>
      <c r="C131" s="88" t="s">
        <v>145</v>
      </c>
      <c r="D131" s="88">
        <v>1</v>
      </c>
      <c r="E131" s="88" t="s">
        <v>132</v>
      </c>
      <c r="F131" s="88">
        <v>250</v>
      </c>
      <c r="G131" s="134">
        <v>25.311000000000003</v>
      </c>
      <c r="H131" s="135">
        <f t="shared" si="1"/>
        <v>186.7225</v>
      </c>
    </row>
    <row r="132" spans="1:8" s="87" customFormat="1" ht="15">
      <c r="A132" s="203">
        <v>15</v>
      </c>
      <c r="B132" s="203"/>
      <c r="C132" s="203" t="s">
        <v>146</v>
      </c>
      <c r="D132" s="203">
        <v>2</v>
      </c>
      <c r="E132" s="88" t="s">
        <v>154</v>
      </c>
      <c r="F132" s="88">
        <v>180</v>
      </c>
      <c r="G132" s="134">
        <v>9.735000000000001</v>
      </c>
      <c r="H132" s="135">
        <f t="shared" si="1"/>
        <v>162.477</v>
      </c>
    </row>
    <row r="133" spans="1:8" s="87" customFormat="1" ht="15">
      <c r="A133" s="204"/>
      <c r="B133" s="204"/>
      <c r="C133" s="204"/>
      <c r="D133" s="204"/>
      <c r="E133" s="88" t="s">
        <v>154</v>
      </c>
      <c r="F133" s="88">
        <v>180</v>
      </c>
      <c r="G133" s="134">
        <v>38.940000000000005</v>
      </c>
      <c r="H133" s="135">
        <f t="shared" si="1"/>
        <v>109.90799999999999</v>
      </c>
    </row>
    <row r="134" spans="1:8" s="87" customFormat="1" ht="15">
      <c r="A134" s="88">
        <v>16</v>
      </c>
      <c r="B134" s="88"/>
      <c r="C134" s="88" t="s">
        <v>147</v>
      </c>
      <c r="D134" s="88">
        <v>1</v>
      </c>
      <c r="E134" s="88" t="s">
        <v>132</v>
      </c>
      <c r="F134" s="88">
        <v>250</v>
      </c>
      <c r="G134" s="134">
        <v>29.205000000000002</v>
      </c>
      <c r="H134" s="135">
        <f t="shared" si="1"/>
        <v>176.9875</v>
      </c>
    </row>
    <row r="135" spans="1:8" s="87" customFormat="1" ht="15">
      <c r="A135" s="203">
        <v>17</v>
      </c>
      <c r="B135" s="203"/>
      <c r="C135" s="203" t="s">
        <v>148</v>
      </c>
      <c r="D135" s="203">
        <v>2</v>
      </c>
      <c r="E135" s="88" t="s">
        <v>132</v>
      </c>
      <c r="F135" s="88">
        <v>250</v>
      </c>
      <c r="G135" s="134">
        <v>9.735000000000001</v>
      </c>
      <c r="H135" s="135">
        <f t="shared" si="1"/>
        <v>225.6625</v>
      </c>
    </row>
    <row r="136" spans="1:8" s="87" customFormat="1" ht="15">
      <c r="A136" s="204"/>
      <c r="B136" s="204"/>
      <c r="C136" s="204"/>
      <c r="D136" s="204"/>
      <c r="E136" s="88" t="s">
        <v>132</v>
      </c>
      <c r="F136" s="88">
        <v>250</v>
      </c>
      <c r="G136" s="134">
        <v>0</v>
      </c>
      <c r="H136" s="135">
        <f t="shared" si="1"/>
        <v>250</v>
      </c>
    </row>
    <row r="137" spans="1:8" s="87" customFormat="1" ht="15">
      <c r="A137" s="203">
        <v>18</v>
      </c>
      <c r="B137" s="203"/>
      <c r="C137" s="203" t="s">
        <v>190</v>
      </c>
      <c r="D137" s="203">
        <v>2</v>
      </c>
      <c r="E137" s="88" t="s">
        <v>132</v>
      </c>
      <c r="F137" s="88">
        <v>400</v>
      </c>
      <c r="G137" s="134">
        <v>38.940000000000005</v>
      </c>
      <c r="H137" s="135">
        <f t="shared" si="1"/>
        <v>244.23999999999995</v>
      </c>
    </row>
    <row r="138" spans="1:8" s="87" customFormat="1" ht="15">
      <c r="A138" s="204"/>
      <c r="B138" s="204"/>
      <c r="C138" s="204"/>
      <c r="D138" s="204"/>
      <c r="E138" s="88" t="s">
        <v>132</v>
      </c>
      <c r="F138" s="88">
        <v>400</v>
      </c>
      <c r="G138" s="134">
        <v>34.072500000000005</v>
      </c>
      <c r="H138" s="135">
        <f t="shared" si="1"/>
        <v>263.71</v>
      </c>
    </row>
    <row r="139" spans="1:8" s="87" customFormat="1" ht="15">
      <c r="A139" s="88">
        <v>19</v>
      </c>
      <c r="B139" s="88"/>
      <c r="C139" s="88" t="s">
        <v>212</v>
      </c>
      <c r="D139" s="88">
        <v>1</v>
      </c>
      <c r="E139" s="88" t="s">
        <v>132</v>
      </c>
      <c r="F139" s="88">
        <v>250</v>
      </c>
      <c r="G139" s="134">
        <v>19.470000000000002</v>
      </c>
      <c r="H139" s="135">
        <f t="shared" si="1"/>
        <v>201.325</v>
      </c>
    </row>
    <row r="140" spans="1:8" s="87" customFormat="1" ht="15">
      <c r="A140" s="88">
        <v>20</v>
      </c>
      <c r="B140" s="88"/>
      <c r="C140" s="88" t="s">
        <v>151</v>
      </c>
      <c r="D140" s="88">
        <v>1</v>
      </c>
      <c r="E140" s="88" t="s">
        <v>132</v>
      </c>
      <c r="F140" s="88">
        <v>160</v>
      </c>
      <c r="G140" s="134">
        <v>54.516000000000005</v>
      </c>
      <c r="H140" s="135">
        <f t="shared" si="1"/>
        <v>72.77439999999999</v>
      </c>
    </row>
    <row r="141" spans="1:8" s="87" customFormat="1" ht="15">
      <c r="A141" s="203">
        <v>21</v>
      </c>
      <c r="B141" s="203"/>
      <c r="C141" s="203" t="s">
        <v>152</v>
      </c>
      <c r="D141" s="203">
        <v>2</v>
      </c>
      <c r="E141" s="88" t="s">
        <v>132</v>
      </c>
      <c r="F141" s="88">
        <v>250</v>
      </c>
      <c r="G141" s="134">
        <v>48.675000000000004</v>
      </c>
      <c r="H141" s="135">
        <f t="shared" si="1"/>
        <v>128.31249999999997</v>
      </c>
    </row>
    <row r="142" spans="1:8" s="87" customFormat="1" ht="15">
      <c r="A142" s="204"/>
      <c r="B142" s="204"/>
      <c r="C142" s="204"/>
      <c r="D142" s="204"/>
      <c r="E142" s="88" t="s">
        <v>132</v>
      </c>
      <c r="F142" s="88">
        <v>400</v>
      </c>
      <c r="G142" s="134">
        <v>38.940000000000005</v>
      </c>
      <c r="H142" s="135">
        <f t="shared" si="1"/>
        <v>244.23999999999995</v>
      </c>
    </row>
    <row r="143" spans="1:8" s="87" customFormat="1" ht="15">
      <c r="A143" s="203">
        <v>22</v>
      </c>
      <c r="B143" s="203"/>
      <c r="C143" s="203" t="s">
        <v>153</v>
      </c>
      <c r="D143" s="203">
        <v>2</v>
      </c>
      <c r="E143" s="88" t="s">
        <v>132</v>
      </c>
      <c r="F143" s="88">
        <v>400</v>
      </c>
      <c r="G143" s="134">
        <v>29.205000000000002</v>
      </c>
      <c r="H143" s="135">
        <f t="shared" si="1"/>
        <v>283.18</v>
      </c>
    </row>
    <row r="144" spans="1:8" s="87" customFormat="1" ht="15">
      <c r="A144" s="204"/>
      <c r="B144" s="204"/>
      <c r="C144" s="204"/>
      <c r="D144" s="204"/>
      <c r="E144" s="88" t="s">
        <v>132</v>
      </c>
      <c r="F144" s="88">
        <v>400</v>
      </c>
      <c r="G144" s="134">
        <v>43.807500000000005</v>
      </c>
      <c r="H144" s="135">
        <f t="shared" si="1"/>
        <v>224.77</v>
      </c>
    </row>
    <row r="145" spans="1:8" s="87" customFormat="1" ht="15">
      <c r="A145" s="88">
        <v>23</v>
      </c>
      <c r="B145" s="88"/>
      <c r="C145" s="88" t="s">
        <v>155</v>
      </c>
      <c r="D145" s="88">
        <v>1</v>
      </c>
      <c r="E145" s="88" t="s">
        <v>132</v>
      </c>
      <c r="F145" s="88">
        <v>180</v>
      </c>
      <c r="G145" s="134">
        <v>35.046</v>
      </c>
      <c r="H145" s="135">
        <f aca="true" t="shared" si="2" ref="H145:H215">F145*(100-G145)/100</f>
        <v>116.91720000000001</v>
      </c>
    </row>
    <row r="146" spans="1:8" s="87" customFormat="1" ht="15">
      <c r="A146" s="88">
        <v>24</v>
      </c>
      <c r="B146" s="88"/>
      <c r="C146" s="88" t="s">
        <v>156</v>
      </c>
      <c r="D146" s="88">
        <v>1</v>
      </c>
      <c r="E146" s="88" t="s">
        <v>132</v>
      </c>
      <c r="F146" s="88">
        <v>160</v>
      </c>
      <c r="G146" s="134">
        <v>24.337500000000002</v>
      </c>
      <c r="H146" s="135">
        <f t="shared" si="2"/>
        <v>121.06</v>
      </c>
    </row>
    <row r="147" spans="1:8" s="87" customFormat="1" ht="15">
      <c r="A147" s="88">
        <v>25</v>
      </c>
      <c r="B147" s="88"/>
      <c r="C147" s="88" t="s">
        <v>213</v>
      </c>
      <c r="D147" s="88">
        <v>1</v>
      </c>
      <c r="E147" s="88" t="s">
        <v>132</v>
      </c>
      <c r="F147" s="88">
        <v>250</v>
      </c>
      <c r="G147" s="134">
        <v>34.072500000000005</v>
      </c>
      <c r="H147" s="135">
        <f t="shared" si="2"/>
        <v>164.81875</v>
      </c>
    </row>
    <row r="148" spans="1:8" s="87" customFormat="1" ht="15">
      <c r="A148" s="203">
        <v>26</v>
      </c>
      <c r="B148" s="203"/>
      <c r="C148" s="203" t="s">
        <v>214</v>
      </c>
      <c r="D148" s="203">
        <v>2</v>
      </c>
      <c r="E148" s="88" t="s">
        <v>132</v>
      </c>
      <c r="F148" s="88">
        <v>630</v>
      </c>
      <c r="G148" s="134">
        <v>38.940000000000005</v>
      </c>
      <c r="H148" s="135">
        <f t="shared" si="2"/>
        <v>384.67799999999994</v>
      </c>
    </row>
    <row r="149" spans="1:8" s="87" customFormat="1" ht="15">
      <c r="A149" s="204"/>
      <c r="B149" s="204"/>
      <c r="C149" s="204"/>
      <c r="D149" s="204"/>
      <c r="E149" s="88" t="s">
        <v>132</v>
      </c>
      <c r="F149" s="88">
        <v>630</v>
      </c>
      <c r="G149" s="134">
        <v>0</v>
      </c>
      <c r="H149" s="135">
        <f t="shared" si="2"/>
        <v>630</v>
      </c>
    </row>
    <row r="150" spans="1:8" s="87" customFormat="1" ht="15">
      <c r="A150" s="88">
        <v>27</v>
      </c>
      <c r="B150" s="88"/>
      <c r="C150" s="88" t="s">
        <v>215</v>
      </c>
      <c r="D150" s="88">
        <v>1</v>
      </c>
      <c r="E150" s="88" t="s">
        <v>132</v>
      </c>
      <c r="F150" s="88">
        <v>200</v>
      </c>
      <c r="G150" s="134">
        <v>19.470000000000002</v>
      </c>
      <c r="H150" s="135">
        <f t="shared" si="2"/>
        <v>161.06</v>
      </c>
    </row>
    <row r="151" spans="1:8" s="87" customFormat="1" ht="15">
      <c r="A151" s="203">
        <v>28</v>
      </c>
      <c r="B151" s="203"/>
      <c r="C151" s="203" t="s">
        <v>216</v>
      </c>
      <c r="D151" s="203">
        <v>2</v>
      </c>
      <c r="E151" s="88" t="s">
        <v>132</v>
      </c>
      <c r="F151" s="88">
        <v>400</v>
      </c>
      <c r="G151" s="134">
        <v>14.602500000000001</v>
      </c>
      <c r="H151" s="135">
        <f t="shared" si="2"/>
        <v>341.59</v>
      </c>
    </row>
    <row r="152" spans="1:8" s="87" customFormat="1" ht="15">
      <c r="A152" s="204"/>
      <c r="B152" s="204"/>
      <c r="C152" s="204"/>
      <c r="D152" s="204"/>
      <c r="E152" s="88" t="s">
        <v>132</v>
      </c>
      <c r="F152" s="88">
        <v>400</v>
      </c>
      <c r="G152" s="134">
        <v>9.735000000000001</v>
      </c>
      <c r="H152" s="135">
        <f t="shared" si="2"/>
        <v>361.06</v>
      </c>
    </row>
    <row r="153" spans="1:8" s="87" customFormat="1" ht="15">
      <c r="A153" s="88">
        <v>29</v>
      </c>
      <c r="B153" s="88"/>
      <c r="C153" s="88" t="s">
        <v>163</v>
      </c>
      <c r="D153" s="88">
        <v>1</v>
      </c>
      <c r="E153" s="88" t="s">
        <v>132</v>
      </c>
      <c r="F153" s="88">
        <v>400</v>
      </c>
      <c r="G153" s="134">
        <v>9.735000000000001</v>
      </c>
      <c r="H153" s="135">
        <f t="shared" si="2"/>
        <v>361.06</v>
      </c>
    </row>
    <row r="154" spans="1:8" s="87" customFormat="1" ht="15">
      <c r="A154" s="88">
        <v>30</v>
      </c>
      <c r="B154" s="88"/>
      <c r="C154" s="88" t="s">
        <v>164</v>
      </c>
      <c r="D154" s="88">
        <v>1</v>
      </c>
      <c r="E154" s="88" t="s">
        <v>211</v>
      </c>
      <c r="F154" s="88">
        <v>100</v>
      </c>
      <c r="G154" s="134">
        <v>68.14500000000001</v>
      </c>
      <c r="H154" s="135">
        <f t="shared" si="2"/>
        <v>31.85499999999999</v>
      </c>
    </row>
    <row r="155" spans="1:8" s="87" customFormat="1" ht="15">
      <c r="A155" s="88">
        <v>31</v>
      </c>
      <c r="B155" s="88"/>
      <c r="C155" s="88" t="s">
        <v>165</v>
      </c>
      <c r="D155" s="88">
        <v>1</v>
      </c>
      <c r="E155" s="88" t="s">
        <v>132</v>
      </c>
      <c r="F155" s="88">
        <v>400</v>
      </c>
      <c r="G155" s="134">
        <v>43.807500000000005</v>
      </c>
      <c r="H155" s="135">
        <f t="shared" si="2"/>
        <v>224.77</v>
      </c>
    </row>
    <row r="156" spans="1:8" s="87" customFormat="1" ht="15">
      <c r="A156" s="88">
        <v>32</v>
      </c>
      <c r="B156" s="88"/>
      <c r="C156" s="88" t="s">
        <v>166</v>
      </c>
      <c r="D156" s="88">
        <v>1</v>
      </c>
      <c r="E156" s="88" t="s">
        <v>154</v>
      </c>
      <c r="F156" s="88">
        <v>250</v>
      </c>
      <c r="G156" s="134">
        <v>38.940000000000005</v>
      </c>
      <c r="H156" s="135">
        <f t="shared" si="2"/>
        <v>152.64999999999998</v>
      </c>
    </row>
    <row r="157" spans="1:8" s="87" customFormat="1" ht="15">
      <c r="A157" s="88">
        <v>33</v>
      </c>
      <c r="B157" s="88"/>
      <c r="C157" s="88" t="s">
        <v>167</v>
      </c>
      <c r="D157" s="88">
        <v>1</v>
      </c>
      <c r="E157" s="88" t="s">
        <v>154</v>
      </c>
      <c r="F157" s="88">
        <v>400</v>
      </c>
      <c r="G157" s="134">
        <v>24.337500000000002</v>
      </c>
      <c r="H157" s="135">
        <f t="shared" si="2"/>
        <v>302.65</v>
      </c>
    </row>
    <row r="158" spans="1:8" s="87" customFormat="1" ht="15">
      <c r="A158" s="88">
        <v>34</v>
      </c>
      <c r="B158" s="88"/>
      <c r="C158" s="88" t="s">
        <v>168</v>
      </c>
      <c r="D158" s="88">
        <v>1</v>
      </c>
      <c r="E158" s="88" t="s">
        <v>132</v>
      </c>
      <c r="F158" s="88">
        <v>400</v>
      </c>
      <c r="G158" s="134">
        <v>38.940000000000005</v>
      </c>
      <c r="H158" s="135">
        <f t="shared" si="2"/>
        <v>244.23999999999995</v>
      </c>
    </row>
    <row r="159" spans="1:8" s="87" customFormat="1" ht="15">
      <c r="A159" s="203">
        <v>35</v>
      </c>
      <c r="B159" s="203"/>
      <c r="C159" s="203" t="s">
        <v>217</v>
      </c>
      <c r="D159" s="203">
        <v>2</v>
      </c>
      <c r="E159" s="88" t="s">
        <v>132</v>
      </c>
      <c r="F159" s="88">
        <v>180</v>
      </c>
      <c r="G159" s="134">
        <v>43.807500000000005</v>
      </c>
      <c r="H159" s="135">
        <f t="shared" si="2"/>
        <v>101.1465</v>
      </c>
    </row>
    <row r="160" spans="1:8" s="87" customFormat="1" ht="15">
      <c r="A160" s="204"/>
      <c r="B160" s="204"/>
      <c r="C160" s="204"/>
      <c r="D160" s="204"/>
      <c r="E160" s="88" t="s">
        <v>132</v>
      </c>
      <c r="F160" s="88">
        <v>250</v>
      </c>
      <c r="G160" s="134">
        <v>9.735000000000001</v>
      </c>
      <c r="H160" s="135">
        <f t="shared" si="2"/>
        <v>225.6625</v>
      </c>
    </row>
    <row r="161" spans="1:8" s="87" customFormat="1" ht="15">
      <c r="A161" s="203">
        <v>36</v>
      </c>
      <c r="B161" s="203"/>
      <c r="C161" s="203" t="s">
        <v>170</v>
      </c>
      <c r="D161" s="203">
        <v>2</v>
      </c>
      <c r="E161" s="88" t="s">
        <v>132</v>
      </c>
      <c r="F161" s="88">
        <v>320</v>
      </c>
      <c r="G161" s="134">
        <v>43.807500000000005</v>
      </c>
      <c r="H161" s="135">
        <f t="shared" si="2"/>
        <v>179.81599999999997</v>
      </c>
    </row>
    <row r="162" spans="1:8" s="87" customFormat="1" ht="15">
      <c r="A162" s="204"/>
      <c r="B162" s="204"/>
      <c r="C162" s="204"/>
      <c r="D162" s="204"/>
      <c r="E162" s="88" t="s">
        <v>132</v>
      </c>
      <c r="F162" s="88">
        <v>400</v>
      </c>
      <c r="G162" s="134">
        <v>9.735000000000001</v>
      </c>
      <c r="H162" s="135">
        <f t="shared" si="2"/>
        <v>361.06</v>
      </c>
    </row>
    <row r="163" spans="1:8" s="87" customFormat="1" ht="15">
      <c r="A163" s="88">
        <v>37</v>
      </c>
      <c r="B163" s="88"/>
      <c r="C163" s="88" t="s">
        <v>218</v>
      </c>
      <c r="D163" s="88">
        <v>1</v>
      </c>
      <c r="E163" s="88" t="s">
        <v>132</v>
      </c>
      <c r="F163" s="88">
        <v>250</v>
      </c>
      <c r="G163" s="134">
        <v>43.807500000000005</v>
      </c>
      <c r="H163" s="135">
        <f t="shared" si="2"/>
        <v>140.48125</v>
      </c>
    </row>
    <row r="164" spans="1:8" s="87" customFormat="1" ht="15">
      <c r="A164" s="88">
        <v>38</v>
      </c>
      <c r="B164" s="88"/>
      <c r="C164" s="88" t="s">
        <v>219</v>
      </c>
      <c r="D164" s="88">
        <v>1</v>
      </c>
      <c r="E164" s="88" t="s">
        <v>154</v>
      </c>
      <c r="F164" s="88">
        <v>250</v>
      </c>
      <c r="G164" s="134">
        <v>24.337500000000002</v>
      </c>
      <c r="H164" s="135">
        <f t="shared" si="2"/>
        <v>189.15625</v>
      </c>
    </row>
    <row r="165" spans="1:8" s="87" customFormat="1" ht="15">
      <c r="A165" s="88">
        <v>39</v>
      </c>
      <c r="B165" s="88"/>
      <c r="C165" s="88" t="s">
        <v>220</v>
      </c>
      <c r="D165" s="88">
        <v>1</v>
      </c>
      <c r="E165" s="88" t="s">
        <v>132</v>
      </c>
      <c r="F165" s="88">
        <v>400</v>
      </c>
      <c r="G165" s="134">
        <v>19.470000000000002</v>
      </c>
      <c r="H165" s="135">
        <f t="shared" si="2"/>
        <v>322.12</v>
      </c>
    </row>
    <row r="166" spans="1:8" s="87" customFormat="1" ht="15">
      <c r="A166" s="203">
        <v>40</v>
      </c>
      <c r="B166" s="203"/>
      <c r="C166" s="203" t="s">
        <v>221</v>
      </c>
      <c r="D166" s="203">
        <v>2</v>
      </c>
      <c r="E166" s="88" t="s">
        <v>132</v>
      </c>
      <c r="F166" s="88">
        <v>250</v>
      </c>
      <c r="G166" s="134">
        <v>38.940000000000005</v>
      </c>
      <c r="H166" s="135">
        <f t="shared" si="2"/>
        <v>152.64999999999998</v>
      </c>
    </row>
    <row r="167" spans="1:8" s="87" customFormat="1" ht="15">
      <c r="A167" s="204"/>
      <c r="B167" s="204"/>
      <c r="C167" s="204"/>
      <c r="D167" s="204"/>
      <c r="E167" s="88" t="s">
        <v>132</v>
      </c>
      <c r="F167" s="88">
        <v>160</v>
      </c>
      <c r="G167" s="134">
        <v>36.99300000000001</v>
      </c>
      <c r="H167" s="135">
        <f t="shared" si="2"/>
        <v>100.81119999999999</v>
      </c>
    </row>
    <row r="168" spans="1:8" s="87" customFormat="1" ht="15">
      <c r="A168" s="203">
        <v>41</v>
      </c>
      <c r="B168" s="203"/>
      <c r="C168" s="203" t="s">
        <v>222</v>
      </c>
      <c r="D168" s="203">
        <v>2</v>
      </c>
      <c r="E168" s="88" t="s">
        <v>132</v>
      </c>
      <c r="F168" s="88">
        <v>250</v>
      </c>
      <c r="G168" s="134">
        <v>9.735000000000001</v>
      </c>
      <c r="H168" s="135">
        <f t="shared" si="2"/>
        <v>225.6625</v>
      </c>
    </row>
    <row r="169" spans="1:8" s="87" customFormat="1" ht="15">
      <c r="A169" s="204"/>
      <c r="B169" s="204"/>
      <c r="C169" s="204"/>
      <c r="D169" s="204"/>
      <c r="E169" s="88" t="s">
        <v>132</v>
      </c>
      <c r="F169" s="88">
        <v>250</v>
      </c>
      <c r="G169" s="134">
        <v>0</v>
      </c>
      <c r="H169" s="135">
        <f t="shared" si="2"/>
        <v>250</v>
      </c>
    </row>
    <row r="170" spans="1:8" s="87" customFormat="1" ht="15">
      <c r="A170" s="88">
        <v>42</v>
      </c>
      <c r="B170" s="88"/>
      <c r="C170" s="88" t="s">
        <v>224</v>
      </c>
      <c r="D170" s="88">
        <v>1</v>
      </c>
      <c r="E170" s="88" t="s">
        <v>132</v>
      </c>
      <c r="F170" s="88">
        <v>180</v>
      </c>
      <c r="G170" s="134">
        <v>29.205000000000002</v>
      </c>
      <c r="H170" s="135">
        <f t="shared" si="2"/>
        <v>127.431</v>
      </c>
    </row>
    <row r="171" spans="1:8" s="87" customFormat="1" ht="15">
      <c r="A171" s="203">
        <v>43</v>
      </c>
      <c r="B171" s="203"/>
      <c r="C171" s="203" t="s">
        <v>225</v>
      </c>
      <c r="D171" s="203">
        <v>2</v>
      </c>
      <c r="E171" s="88" t="s">
        <v>132</v>
      </c>
      <c r="F171" s="88">
        <v>250</v>
      </c>
      <c r="G171" s="134">
        <v>44.781000000000006</v>
      </c>
      <c r="H171" s="135">
        <f t="shared" si="2"/>
        <v>138.04749999999999</v>
      </c>
    </row>
    <row r="172" spans="1:8" s="87" customFormat="1" ht="15">
      <c r="A172" s="204"/>
      <c r="B172" s="204"/>
      <c r="C172" s="204"/>
      <c r="D172" s="204"/>
      <c r="E172" s="88" t="s">
        <v>132</v>
      </c>
      <c r="F172" s="88">
        <v>250</v>
      </c>
      <c r="G172" s="134">
        <v>4.867500000000001</v>
      </c>
      <c r="H172" s="135">
        <f t="shared" si="2"/>
        <v>237.83125</v>
      </c>
    </row>
    <row r="173" spans="1:8" s="87" customFormat="1" ht="15">
      <c r="A173" s="88">
        <v>44</v>
      </c>
      <c r="B173" s="88"/>
      <c r="C173" s="88" t="s">
        <v>226</v>
      </c>
      <c r="D173" s="88">
        <v>1</v>
      </c>
      <c r="E173" s="88" t="s">
        <v>154</v>
      </c>
      <c r="F173" s="88">
        <v>100</v>
      </c>
      <c r="G173" s="134">
        <v>73.0125</v>
      </c>
      <c r="H173" s="135">
        <f t="shared" si="2"/>
        <v>26.987499999999997</v>
      </c>
    </row>
    <row r="174" spans="1:8" s="87" customFormat="1" ht="15">
      <c r="A174" s="88">
        <v>45</v>
      </c>
      <c r="B174" s="88"/>
      <c r="C174" s="88" t="s">
        <v>227</v>
      </c>
      <c r="D174" s="88">
        <v>1</v>
      </c>
      <c r="E174" s="88" t="s">
        <v>132</v>
      </c>
      <c r="F174" s="88">
        <v>250</v>
      </c>
      <c r="G174" s="134">
        <v>24.337500000000002</v>
      </c>
      <c r="H174" s="135">
        <f t="shared" si="2"/>
        <v>189.15625</v>
      </c>
    </row>
    <row r="175" spans="1:8" s="87" customFormat="1" ht="15">
      <c r="A175" s="203">
        <v>46</v>
      </c>
      <c r="B175" s="203"/>
      <c r="C175" s="203" t="s">
        <v>228</v>
      </c>
      <c r="D175" s="203">
        <v>2</v>
      </c>
      <c r="E175" s="88" t="s">
        <v>132</v>
      </c>
      <c r="F175" s="88">
        <v>400</v>
      </c>
      <c r="G175" s="134">
        <v>9.735000000000001</v>
      </c>
      <c r="H175" s="135">
        <f t="shared" si="2"/>
        <v>361.06</v>
      </c>
    </row>
    <row r="176" spans="1:8" s="87" customFormat="1" ht="15">
      <c r="A176" s="204"/>
      <c r="B176" s="204"/>
      <c r="C176" s="204"/>
      <c r="D176" s="204"/>
      <c r="E176" s="88" t="s">
        <v>132</v>
      </c>
      <c r="F176" s="88">
        <v>250</v>
      </c>
      <c r="G176" s="134">
        <v>34.072500000000005</v>
      </c>
      <c r="H176" s="135">
        <f t="shared" si="2"/>
        <v>164.81875</v>
      </c>
    </row>
    <row r="177" spans="1:8" s="87" customFormat="1" ht="15">
      <c r="A177" s="88">
        <v>47</v>
      </c>
      <c r="B177" s="88"/>
      <c r="C177" s="88" t="s">
        <v>173</v>
      </c>
      <c r="D177" s="88">
        <v>1</v>
      </c>
      <c r="E177" s="88" t="s">
        <v>132</v>
      </c>
      <c r="F177" s="88">
        <v>250</v>
      </c>
      <c r="G177" s="134">
        <v>38.940000000000005</v>
      </c>
      <c r="H177" s="135">
        <f t="shared" si="2"/>
        <v>152.64999999999998</v>
      </c>
    </row>
    <row r="178" spans="1:8" s="87" customFormat="1" ht="15">
      <c r="A178" s="88">
        <v>48</v>
      </c>
      <c r="B178" s="88"/>
      <c r="C178" s="88" t="s">
        <v>229</v>
      </c>
      <c r="D178" s="88">
        <v>1</v>
      </c>
      <c r="E178" s="88" t="s">
        <v>230</v>
      </c>
      <c r="F178" s="88">
        <v>250</v>
      </c>
      <c r="G178" s="134">
        <v>38.940000000000005</v>
      </c>
      <c r="H178" s="135">
        <f t="shared" si="2"/>
        <v>152.64999999999998</v>
      </c>
    </row>
    <row r="179" spans="1:8" s="87" customFormat="1" ht="15">
      <c r="A179" s="203">
        <v>49</v>
      </c>
      <c r="B179" s="203"/>
      <c r="C179" s="203" t="s">
        <v>231</v>
      </c>
      <c r="D179" s="203">
        <v>2</v>
      </c>
      <c r="E179" s="88" t="s">
        <v>132</v>
      </c>
      <c r="F179" s="88">
        <v>250</v>
      </c>
      <c r="G179" s="134">
        <v>6.814500000000001</v>
      </c>
      <c r="H179" s="135">
        <f t="shared" si="2"/>
        <v>232.96375</v>
      </c>
    </row>
    <row r="180" spans="1:8" s="87" customFormat="1" ht="15">
      <c r="A180" s="204"/>
      <c r="B180" s="204"/>
      <c r="C180" s="204"/>
      <c r="D180" s="204"/>
      <c r="E180" s="88" t="s">
        <v>154</v>
      </c>
      <c r="F180" s="88">
        <v>250</v>
      </c>
      <c r="G180" s="134">
        <v>36.99300000000001</v>
      </c>
      <c r="H180" s="135">
        <f t="shared" si="2"/>
        <v>157.51749999999998</v>
      </c>
    </row>
    <row r="181" spans="1:8" s="87" customFormat="1" ht="15">
      <c r="A181" s="203">
        <v>50</v>
      </c>
      <c r="B181" s="203"/>
      <c r="C181" s="203" t="s">
        <v>232</v>
      </c>
      <c r="D181" s="203">
        <v>2</v>
      </c>
      <c r="E181" s="88" t="s">
        <v>154</v>
      </c>
      <c r="F181" s="88">
        <v>400</v>
      </c>
      <c r="G181" s="134">
        <v>38.940000000000005</v>
      </c>
      <c r="H181" s="135">
        <f t="shared" si="2"/>
        <v>244.23999999999995</v>
      </c>
    </row>
    <row r="182" spans="1:8" s="87" customFormat="1" ht="15">
      <c r="A182" s="204"/>
      <c r="B182" s="204"/>
      <c r="C182" s="204"/>
      <c r="D182" s="204"/>
      <c r="E182" s="88" t="s">
        <v>154</v>
      </c>
      <c r="F182" s="88">
        <v>400</v>
      </c>
      <c r="G182" s="134">
        <v>14.602500000000001</v>
      </c>
      <c r="H182" s="135">
        <f t="shared" si="2"/>
        <v>341.59</v>
      </c>
    </row>
    <row r="183" spans="1:8" s="87" customFormat="1" ht="15">
      <c r="A183" s="88">
        <v>51</v>
      </c>
      <c r="B183" s="88"/>
      <c r="C183" s="88" t="s">
        <v>177</v>
      </c>
      <c r="D183" s="88">
        <v>1</v>
      </c>
      <c r="E183" s="88" t="s">
        <v>154</v>
      </c>
      <c r="F183" s="88">
        <v>100</v>
      </c>
      <c r="G183" s="134">
        <v>14.602500000000001</v>
      </c>
      <c r="H183" s="135">
        <f t="shared" si="2"/>
        <v>85.3975</v>
      </c>
    </row>
    <row r="184" spans="1:8" s="87" customFormat="1" ht="15">
      <c r="A184" s="88">
        <v>52</v>
      </c>
      <c r="B184" s="88"/>
      <c r="C184" s="88" t="s">
        <v>233</v>
      </c>
      <c r="D184" s="88">
        <v>1</v>
      </c>
      <c r="E184" s="88" t="s">
        <v>154</v>
      </c>
      <c r="F184" s="88">
        <v>100</v>
      </c>
      <c r="G184" s="134">
        <v>14.602500000000001</v>
      </c>
      <c r="H184" s="135">
        <f t="shared" si="2"/>
        <v>85.3975</v>
      </c>
    </row>
    <row r="185" spans="1:8" s="87" customFormat="1" ht="15">
      <c r="A185" s="88">
        <v>53</v>
      </c>
      <c r="B185" s="88"/>
      <c r="C185" s="88" t="s">
        <v>234</v>
      </c>
      <c r="D185" s="88">
        <v>1</v>
      </c>
      <c r="E185" s="88" t="s">
        <v>132</v>
      </c>
      <c r="F185" s="88">
        <v>400</v>
      </c>
      <c r="G185" s="134">
        <v>50.62200000000001</v>
      </c>
      <c r="H185" s="135">
        <f t="shared" si="2"/>
        <v>197.51199999999997</v>
      </c>
    </row>
    <row r="186" spans="1:8" s="87" customFormat="1" ht="15">
      <c r="A186" s="203">
        <v>54</v>
      </c>
      <c r="B186" s="203"/>
      <c r="C186" s="203" t="s">
        <v>235</v>
      </c>
      <c r="D186" s="203">
        <v>2</v>
      </c>
      <c r="E186" s="88" t="s">
        <v>132</v>
      </c>
      <c r="F186" s="88">
        <v>400</v>
      </c>
      <c r="G186" s="134">
        <v>54.516000000000005</v>
      </c>
      <c r="H186" s="135">
        <f t="shared" si="2"/>
        <v>181.93599999999998</v>
      </c>
    </row>
    <row r="187" spans="1:8" s="87" customFormat="1" ht="15">
      <c r="A187" s="204"/>
      <c r="B187" s="204"/>
      <c r="C187" s="204"/>
      <c r="D187" s="204"/>
      <c r="E187" s="88" t="s">
        <v>132</v>
      </c>
      <c r="F187" s="88">
        <v>400</v>
      </c>
      <c r="G187" s="134">
        <v>5.841000000000001</v>
      </c>
      <c r="H187" s="135">
        <f t="shared" si="2"/>
        <v>376.63599999999997</v>
      </c>
    </row>
    <row r="188" spans="1:8" s="87" customFormat="1" ht="15">
      <c r="A188" s="203">
        <v>55</v>
      </c>
      <c r="B188" s="203"/>
      <c r="C188" s="203" t="s">
        <v>236</v>
      </c>
      <c r="D188" s="203">
        <v>2</v>
      </c>
      <c r="E188" s="88" t="s">
        <v>132</v>
      </c>
      <c r="F188" s="88">
        <v>250</v>
      </c>
      <c r="G188" s="134">
        <v>48.675000000000004</v>
      </c>
      <c r="H188" s="135">
        <f t="shared" si="2"/>
        <v>128.31249999999997</v>
      </c>
    </row>
    <row r="189" spans="1:8" s="87" customFormat="1" ht="15">
      <c r="A189" s="204"/>
      <c r="B189" s="204"/>
      <c r="C189" s="204"/>
      <c r="D189" s="204"/>
      <c r="E189" s="88" t="s">
        <v>132</v>
      </c>
      <c r="F189" s="88">
        <v>250</v>
      </c>
      <c r="G189" s="134">
        <v>14.602500000000001</v>
      </c>
      <c r="H189" s="135">
        <f t="shared" si="2"/>
        <v>213.49375</v>
      </c>
    </row>
    <row r="190" spans="1:8" s="87" customFormat="1" ht="15">
      <c r="A190" s="88">
        <v>56</v>
      </c>
      <c r="B190" s="88"/>
      <c r="C190" s="88" t="s">
        <v>237</v>
      </c>
      <c r="D190" s="88">
        <v>1</v>
      </c>
      <c r="E190" s="88" t="s">
        <v>132</v>
      </c>
      <c r="F190" s="88">
        <v>400</v>
      </c>
      <c r="G190" s="134">
        <v>9.735000000000001</v>
      </c>
      <c r="H190" s="135">
        <f t="shared" si="2"/>
        <v>361.06</v>
      </c>
    </row>
    <row r="191" spans="1:8" s="87" customFormat="1" ht="15">
      <c r="A191" s="203">
        <v>57</v>
      </c>
      <c r="B191" s="203"/>
      <c r="C191" s="203" t="s">
        <v>238</v>
      </c>
      <c r="D191" s="203">
        <v>2</v>
      </c>
      <c r="E191" s="88" t="s">
        <v>132</v>
      </c>
      <c r="F191" s="88">
        <v>400</v>
      </c>
      <c r="G191" s="134">
        <v>34.072500000000005</v>
      </c>
      <c r="H191" s="135">
        <f t="shared" si="2"/>
        <v>263.71</v>
      </c>
    </row>
    <row r="192" spans="1:8" s="87" customFormat="1" ht="15">
      <c r="A192" s="204"/>
      <c r="B192" s="204"/>
      <c r="C192" s="204"/>
      <c r="D192" s="204"/>
      <c r="E192" s="88" t="s">
        <v>132</v>
      </c>
      <c r="F192" s="88">
        <v>250</v>
      </c>
      <c r="G192" s="134">
        <v>24.337500000000002</v>
      </c>
      <c r="H192" s="135">
        <f t="shared" si="2"/>
        <v>189.15625</v>
      </c>
    </row>
    <row r="193" spans="1:8" s="87" customFormat="1" ht="15">
      <c r="A193" s="203">
        <v>58</v>
      </c>
      <c r="B193" s="203"/>
      <c r="C193" s="203" t="s">
        <v>239</v>
      </c>
      <c r="D193" s="203">
        <v>2</v>
      </c>
      <c r="E193" s="88" t="s">
        <v>132</v>
      </c>
      <c r="F193" s="88">
        <v>250</v>
      </c>
      <c r="G193" s="134">
        <v>9.735000000000001</v>
      </c>
      <c r="H193" s="135">
        <f t="shared" si="2"/>
        <v>225.6625</v>
      </c>
    </row>
    <row r="194" spans="1:8" s="87" customFormat="1" ht="15">
      <c r="A194" s="204"/>
      <c r="B194" s="204"/>
      <c r="C194" s="204"/>
      <c r="D194" s="204"/>
      <c r="E194" s="88" t="s">
        <v>132</v>
      </c>
      <c r="F194" s="88">
        <v>250</v>
      </c>
      <c r="G194" s="134">
        <v>9.735000000000001</v>
      </c>
      <c r="H194" s="135">
        <f t="shared" si="2"/>
        <v>225.6625</v>
      </c>
    </row>
    <row r="195" spans="1:8" s="87" customFormat="1" ht="15">
      <c r="A195" s="203">
        <v>59</v>
      </c>
      <c r="B195" s="203"/>
      <c r="C195" s="203" t="s">
        <v>240</v>
      </c>
      <c r="D195" s="203">
        <v>2</v>
      </c>
      <c r="E195" s="88" t="s">
        <v>132</v>
      </c>
      <c r="F195" s="88">
        <v>400</v>
      </c>
      <c r="G195" s="134">
        <v>14.602500000000001</v>
      </c>
      <c r="H195" s="135">
        <f t="shared" si="2"/>
        <v>341.59</v>
      </c>
    </row>
    <row r="196" spans="1:8" s="87" customFormat="1" ht="15">
      <c r="A196" s="204"/>
      <c r="B196" s="204"/>
      <c r="C196" s="204"/>
      <c r="D196" s="204"/>
      <c r="E196" s="88" t="s">
        <v>132</v>
      </c>
      <c r="F196" s="88">
        <v>400</v>
      </c>
      <c r="G196" s="134">
        <v>34.072500000000005</v>
      </c>
      <c r="H196" s="135">
        <f t="shared" si="2"/>
        <v>263.71</v>
      </c>
    </row>
    <row r="197" spans="1:8" s="87" customFormat="1" ht="15">
      <c r="A197" s="88">
        <v>60</v>
      </c>
      <c r="B197" s="88"/>
      <c r="C197" s="88" t="s">
        <v>241</v>
      </c>
      <c r="D197" s="88">
        <v>1</v>
      </c>
      <c r="E197" s="88" t="s">
        <v>132</v>
      </c>
      <c r="F197" s="88">
        <v>250</v>
      </c>
      <c r="G197" s="134">
        <v>9.735000000000001</v>
      </c>
      <c r="H197" s="135">
        <f t="shared" si="2"/>
        <v>225.6625</v>
      </c>
    </row>
    <row r="198" spans="1:8" s="87" customFormat="1" ht="15">
      <c r="A198" s="203">
        <v>61</v>
      </c>
      <c r="B198" s="203"/>
      <c r="C198" s="203" t="s">
        <v>242</v>
      </c>
      <c r="D198" s="203">
        <v>2</v>
      </c>
      <c r="E198" s="88" t="s">
        <v>132</v>
      </c>
      <c r="F198" s="88">
        <v>250</v>
      </c>
      <c r="G198" s="134">
        <v>24.337500000000002</v>
      </c>
      <c r="H198" s="135">
        <f t="shared" si="2"/>
        <v>189.15625</v>
      </c>
    </row>
    <row r="199" spans="1:8" s="87" customFormat="1" ht="15">
      <c r="A199" s="204"/>
      <c r="B199" s="204"/>
      <c r="C199" s="204"/>
      <c r="D199" s="204"/>
      <c r="E199" s="88" t="s">
        <v>132</v>
      </c>
      <c r="F199" s="88">
        <v>400</v>
      </c>
      <c r="G199" s="134">
        <v>9.735000000000001</v>
      </c>
      <c r="H199" s="135">
        <f t="shared" si="2"/>
        <v>361.06</v>
      </c>
    </row>
    <row r="200" spans="1:8" s="87" customFormat="1" ht="15">
      <c r="A200" s="203">
        <v>62</v>
      </c>
      <c r="B200" s="203"/>
      <c r="C200" s="203" t="s">
        <v>243</v>
      </c>
      <c r="D200" s="203">
        <v>2</v>
      </c>
      <c r="E200" s="88" t="s">
        <v>132</v>
      </c>
      <c r="F200" s="88">
        <v>250</v>
      </c>
      <c r="G200" s="134">
        <v>34.072500000000005</v>
      </c>
      <c r="H200" s="135">
        <f t="shared" si="2"/>
        <v>164.81875</v>
      </c>
    </row>
    <row r="201" spans="1:8" s="87" customFormat="1" ht="15">
      <c r="A201" s="204"/>
      <c r="B201" s="204"/>
      <c r="C201" s="204"/>
      <c r="D201" s="204"/>
      <c r="E201" s="88" t="s">
        <v>132</v>
      </c>
      <c r="F201" s="88">
        <v>250</v>
      </c>
      <c r="G201" s="134">
        <v>0</v>
      </c>
      <c r="H201" s="135">
        <f t="shared" si="2"/>
        <v>250</v>
      </c>
    </row>
    <row r="202" spans="1:8" s="87" customFormat="1" ht="15">
      <c r="A202" s="203">
        <v>63</v>
      </c>
      <c r="B202" s="203"/>
      <c r="C202" s="203" t="s">
        <v>244</v>
      </c>
      <c r="D202" s="203">
        <v>2</v>
      </c>
      <c r="E202" s="88" t="s">
        <v>132</v>
      </c>
      <c r="F202" s="88">
        <v>400</v>
      </c>
      <c r="G202" s="134">
        <v>19.470000000000002</v>
      </c>
      <c r="H202" s="135">
        <f t="shared" si="2"/>
        <v>322.12</v>
      </c>
    </row>
    <row r="203" spans="1:8" s="87" customFormat="1" ht="15">
      <c r="A203" s="204"/>
      <c r="B203" s="204"/>
      <c r="C203" s="204"/>
      <c r="D203" s="204"/>
      <c r="E203" s="88" t="s">
        <v>132</v>
      </c>
      <c r="F203" s="88">
        <v>400</v>
      </c>
      <c r="G203" s="134">
        <v>19.470000000000002</v>
      </c>
      <c r="H203" s="135">
        <f t="shared" si="2"/>
        <v>322.12</v>
      </c>
    </row>
    <row r="204" spans="1:8" s="87" customFormat="1" ht="15">
      <c r="A204" s="203">
        <v>64</v>
      </c>
      <c r="B204" s="203"/>
      <c r="C204" s="203" t="s">
        <v>245</v>
      </c>
      <c r="D204" s="203">
        <v>2</v>
      </c>
      <c r="E204" s="88" t="s">
        <v>132</v>
      </c>
      <c r="F204" s="88">
        <v>250</v>
      </c>
      <c r="G204" s="134">
        <v>0</v>
      </c>
      <c r="H204" s="135">
        <f t="shared" si="2"/>
        <v>250</v>
      </c>
    </row>
    <row r="205" spans="1:8" s="87" customFormat="1" ht="15">
      <c r="A205" s="204"/>
      <c r="B205" s="204"/>
      <c r="C205" s="204"/>
      <c r="D205" s="204"/>
      <c r="E205" s="88" t="s">
        <v>132</v>
      </c>
      <c r="F205" s="88">
        <v>250</v>
      </c>
      <c r="G205" s="134">
        <v>58.410000000000004</v>
      </c>
      <c r="H205" s="135">
        <f t="shared" si="2"/>
        <v>103.97499999999998</v>
      </c>
    </row>
    <row r="206" spans="1:8" s="87" customFormat="1" ht="15">
      <c r="A206" s="88">
        <v>65</v>
      </c>
      <c r="B206" s="88"/>
      <c r="C206" s="88" t="s">
        <v>246</v>
      </c>
      <c r="D206" s="88">
        <v>1</v>
      </c>
      <c r="E206" s="88" t="s">
        <v>132</v>
      </c>
      <c r="F206" s="88">
        <v>400</v>
      </c>
      <c r="G206" s="134">
        <v>14.602500000000001</v>
      </c>
      <c r="H206" s="135">
        <f t="shared" si="2"/>
        <v>341.59</v>
      </c>
    </row>
    <row r="207" spans="1:8" s="87" customFormat="1" ht="15">
      <c r="A207" s="88">
        <v>66</v>
      </c>
      <c r="B207" s="88"/>
      <c r="C207" s="88" t="s">
        <v>247</v>
      </c>
      <c r="D207" s="88">
        <v>1</v>
      </c>
      <c r="E207" s="88" t="s">
        <v>132</v>
      </c>
      <c r="F207" s="88">
        <v>100</v>
      </c>
      <c r="G207" s="134">
        <v>29.205000000000002</v>
      </c>
      <c r="H207" s="135">
        <f t="shared" si="2"/>
        <v>70.795</v>
      </c>
    </row>
    <row r="208" spans="1:8" s="87" customFormat="1" ht="15">
      <c r="A208" s="88">
        <v>67</v>
      </c>
      <c r="B208" s="88"/>
      <c r="C208" s="88" t="s">
        <v>248</v>
      </c>
      <c r="D208" s="88">
        <v>1</v>
      </c>
      <c r="E208" s="88" t="s">
        <v>132</v>
      </c>
      <c r="F208" s="88">
        <v>400</v>
      </c>
      <c r="G208" s="134">
        <v>9.735000000000001</v>
      </c>
      <c r="H208" s="135">
        <f t="shared" si="2"/>
        <v>361.06</v>
      </c>
    </row>
    <row r="209" spans="1:8" s="87" customFormat="1" ht="15">
      <c r="A209" s="88">
        <v>68</v>
      </c>
      <c r="B209" s="88"/>
      <c r="C209" s="88" t="s">
        <v>249</v>
      </c>
      <c r="D209" s="88">
        <v>1</v>
      </c>
      <c r="E209" s="88" t="s">
        <v>132</v>
      </c>
      <c r="F209" s="88">
        <v>250</v>
      </c>
      <c r="G209" s="134">
        <v>19.470000000000002</v>
      </c>
      <c r="H209" s="135">
        <f t="shared" si="2"/>
        <v>201.325</v>
      </c>
    </row>
    <row r="210" spans="1:8" s="87" customFormat="1" ht="15">
      <c r="A210" s="88">
        <v>69</v>
      </c>
      <c r="B210" s="88"/>
      <c r="C210" s="88" t="s">
        <v>250</v>
      </c>
      <c r="D210" s="88">
        <v>1</v>
      </c>
      <c r="E210" s="88" t="s">
        <v>132</v>
      </c>
      <c r="F210" s="88">
        <v>250</v>
      </c>
      <c r="G210" s="134">
        <v>29.205000000000002</v>
      </c>
      <c r="H210" s="135">
        <f t="shared" si="2"/>
        <v>176.9875</v>
      </c>
    </row>
    <row r="211" spans="1:8" s="87" customFormat="1" ht="15">
      <c r="A211" s="88">
        <v>70</v>
      </c>
      <c r="B211" s="88"/>
      <c r="C211" s="88" t="s">
        <v>251</v>
      </c>
      <c r="D211" s="88">
        <v>1</v>
      </c>
      <c r="E211" s="88" t="s">
        <v>132</v>
      </c>
      <c r="F211" s="88">
        <v>250</v>
      </c>
      <c r="G211" s="134">
        <v>9.735000000000001</v>
      </c>
      <c r="H211" s="135">
        <f t="shared" si="2"/>
        <v>225.6625</v>
      </c>
    </row>
    <row r="212" spans="1:8" s="87" customFormat="1" ht="15">
      <c r="A212" s="88">
        <v>71</v>
      </c>
      <c r="B212" s="88"/>
      <c r="C212" s="88" t="s">
        <v>252</v>
      </c>
      <c r="D212" s="88">
        <v>1</v>
      </c>
      <c r="E212" s="88" t="s">
        <v>132</v>
      </c>
      <c r="F212" s="88">
        <v>160</v>
      </c>
      <c r="G212" s="134">
        <v>38.940000000000005</v>
      </c>
      <c r="H212" s="135">
        <f t="shared" si="2"/>
        <v>97.69599999999998</v>
      </c>
    </row>
    <row r="213" spans="1:8" s="87" customFormat="1" ht="15">
      <c r="A213" s="203">
        <v>72</v>
      </c>
      <c r="B213" s="203"/>
      <c r="C213" s="203" t="s">
        <v>253</v>
      </c>
      <c r="D213" s="203">
        <v>2</v>
      </c>
      <c r="E213" s="88" t="s">
        <v>154</v>
      </c>
      <c r="F213" s="88">
        <v>400</v>
      </c>
      <c r="G213" s="134">
        <v>9.735000000000001</v>
      </c>
      <c r="H213" s="135">
        <f t="shared" si="2"/>
        <v>361.06</v>
      </c>
    </row>
    <row r="214" spans="1:8" s="87" customFormat="1" ht="15">
      <c r="A214" s="204"/>
      <c r="B214" s="204"/>
      <c r="C214" s="204"/>
      <c r="D214" s="204"/>
      <c r="E214" s="88" t="s">
        <v>154</v>
      </c>
      <c r="F214" s="88">
        <v>630</v>
      </c>
      <c r="G214" s="134">
        <v>0</v>
      </c>
      <c r="H214" s="135">
        <f t="shared" si="2"/>
        <v>630</v>
      </c>
    </row>
    <row r="215" spans="1:8" s="87" customFormat="1" ht="15">
      <c r="A215" s="203">
        <v>73</v>
      </c>
      <c r="B215" s="203"/>
      <c r="C215" s="203" t="s">
        <v>254</v>
      </c>
      <c r="D215" s="203">
        <v>2</v>
      </c>
      <c r="E215" s="88" t="s">
        <v>132</v>
      </c>
      <c r="F215" s="88">
        <v>250</v>
      </c>
      <c r="G215" s="134">
        <v>24.337500000000002</v>
      </c>
      <c r="H215" s="135">
        <f t="shared" si="2"/>
        <v>189.15625</v>
      </c>
    </row>
    <row r="216" spans="1:8" s="87" customFormat="1" ht="15">
      <c r="A216" s="204"/>
      <c r="B216" s="204"/>
      <c r="C216" s="204"/>
      <c r="D216" s="204"/>
      <c r="E216" s="88" t="s">
        <v>132</v>
      </c>
      <c r="F216" s="88">
        <v>400</v>
      </c>
      <c r="G216" s="134">
        <v>0</v>
      </c>
      <c r="H216" s="135">
        <f aca="true" t="shared" si="3" ref="H216:H282">F216*(100-G216)/100</f>
        <v>400</v>
      </c>
    </row>
    <row r="217" spans="1:8" s="87" customFormat="1" ht="15">
      <c r="A217" s="88">
        <v>74</v>
      </c>
      <c r="B217" s="88"/>
      <c r="C217" s="88" t="s">
        <v>255</v>
      </c>
      <c r="D217" s="88">
        <v>1</v>
      </c>
      <c r="E217" s="88" t="s">
        <v>132</v>
      </c>
      <c r="F217" s="88">
        <v>180</v>
      </c>
      <c r="G217" s="134">
        <v>4.867500000000001</v>
      </c>
      <c r="H217" s="135">
        <f t="shared" si="3"/>
        <v>171.2385</v>
      </c>
    </row>
    <row r="218" spans="1:8" s="87" customFormat="1" ht="15">
      <c r="A218" s="88">
        <v>75</v>
      </c>
      <c r="B218" s="88"/>
      <c r="C218" s="88" t="s">
        <v>256</v>
      </c>
      <c r="D218" s="88">
        <v>1</v>
      </c>
      <c r="E218" s="88" t="s">
        <v>132</v>
      </c>
      <c r="F218" s="88">
        <v>100</v>
      </c>
      <c r="G218" s="134">
        <v>4.867500000000001</v>
      </c>
      <c r="H218" s="135">
        <f t="shared" si="3"/>
        <v>95.1325</v>
      </c>
    </row>
    <row r="219" spans="1:8" s="87" customFormat="1" ht="15">
      <c r="A219" s="88">
        <v>76</v>
      </c>
      <c r="B219" s="88"/>
      <c r="C219" s="88" t="s">
        <v>257</v>
      </c>
      <c r="D219" s="88">
        <v>1</v>
      </c>
      <c r="E219" s="88" t="s">
        <v>132</v>
      </c>
      <c r="F219" s="88">
        <v>100</v>
      </c>
      <c r="G219" s="134">
        <v>9.735000000000001</v>
      </c>
      <c r="H219" s="135">
        <f t="shared" si="3"/>
        <v>90.265</v>
      </c>
    </row>
    <row r="220" spans="1:8" s="87" customFormat="1" ht="15">
      <c r="A220" s="88">
        <v>77</v>
      </c>
      <c r="B220" s="88"/>
      <c r="C220" s="88" t="s">
        <v>258</v>
      </c>
      <c r="D220" s="88">
        <v>1</v>
      </c>
      <c r="E220" s="88" t="s">
        <v>132</v>
      </c>
      <c r="F220" s="88">
        <v>160</v>
      </c>
      <c r="G220" s="134">
        <v>14.602500000000001</v>
      </c>
      <c r="H220" s="135">
        <f t="shared" si="3"/>
        <v>136.636</v>
      </c>
    </row>
    <row r="221" spans="1:8" s="87" customFormat="1" ht="15">
      <c r="A221" s="88">
        <v>78</v>
      </c>
      <c r="B221" s="88"/>
      <c r="C221" s="88" t="s">
        <v>259</v>
      </c>
      <c r="D221" s="88">
        <v>1</v>
      </c>
      <c r="E221" s="88" t="s">
        <v>132</v>
      </c>
      <c r="F221" s="88">
        <v>250</v>
      </c>
      <c r="G221" s="134">
        <v>9.735000000000001</v>
      </c>
      <c r="H221" s="135">
        <f t="shared" si="3"/>
        <v>225.6625</v>
      </c>
    </row>
    <row r="222" spans="1:8" s="87" customFormat="1" ht="15">
      <c r="A222" s="203">
        <v>79</v>
      </c>
      <c r="B222" s="203"/>
      <c r="C222" s="203" t="s">
        <v>260</v>
      </c>
      <c r="D222" s="203">
        <v>2</v>
      </c>
      <c r="E222" s="88" t="s">
        <v>132</v>
      </c>
      <c r="F222" s="88">
        <v>400</v>
      </c>
      <c r="G222" s="134">
        <v>53.542500000000004</v>
      </c>
      <c r="H222" s="135">
        <f t="shared" si="3"/>
        <v>185.83</v>
      </c>
    </row>
    <row r="223" spans="1:8" s="87" customFormat="1" ht="15">
      <c r="A223" s="204"/>
      <c r="B223" s="204"/>
      <c r="C223" s="204"/>
      <c r="D223" s="204"/>
      <c r="E223" s="88" t="s">
        <v>132</v>
      </c>
      <c r="F223" s="88">
        <v>400</v>
      </c>
      <c r="G223" s="134">
        <v>14.602500000000001</v>
      </c>
      <c r="H223" s="135">
        <f t="shared" si="3"/>
        <v>341.59</v>
      </c>
    </row>
    <row r="224" spans="1:8" s="87" customFormat="1" ht="15">
      <c r="A224" s="88">
        <v>80</v>
      </c>
      <c r="B224" s="88"/>
      <c r="C224" s="88" t="s">
        <v>261</v>
      </c>
      <c r="D224" s="88">
        <v>1</v>
      </c>
      <c r="E224" s="88" t="s">
        <v>132</v>
      </c>
      <c r="F224" s="88">
        <v>250</v>
      </c>
      <c r="G224" s="134">
        <v>29.205000000000002</v>
      </c>
      <c r="H224" s="135">
        <f t="shared" si="3"/>
        <v>176.9875</v>
      </c>
    </row>
    <row r="225" spans="1:8" s="87" customFormat="1" ht="15">
      <c r="A225" s="88">
        <v>81</v>
      </c>
      <c r="B225" s="88"/>
      <c r="C225" s="88" t="s">
        <v>262</v>
      </c>
      <c r="D225" s="88">
        <v>1</v>
      </c>
      <c r="E225" s="88" t="s">
        <v>132</v>
      </c>
      <c r="F225" s="88">
        <v>250</v>
      </c>
      <c r="G225" s="134">
        <v>43.807500000000005</v>
      </c>
      <c r="H225" s="135">
        <f t="shared" si="3"/>
        <v>140.48125</v>
      </c>
    </row>
    <row r="226" spans="1:8" s="87" customFormat="1" ht="15">
      <c r="A226" s="88">
        <v>82</v>
      </c>
      <c r="B226" s="88"/>
      <c r="C226" s="88" t="s">
        <v>263</v>
      </c>
      <c r="D226" s="88">
        <v>1</v>
      </c>
      <c r="E226" s="88" t="s">
        <v>132</v>
      </c>
      <c r="F226" s="88">
        <v>180</v>
      </c>
      <c r="G226" s="134">
        <v>4.867500000000001</v>
      </c>
      <c r="H226" s="135">
        <f t="shared" si="3"/>
        <v>171.2385</v>
      </c>
    </row>
    <row r="227" spans="1:8" s="87" customFormat="1" ht="15">
      <c r="A227" s="88">
        <v>83</v>
      </c>
      <c r="B227" s="88"/>
      <c r="C227" s="88" t="s">
        <v>264</v>
      </c>
      <c r="D227" s="88">
        <v>1</v>
      </c>
      <c r="E227" s="88" t="s">
        <v>132</v>
      </c>
      <c r="F227" s="88">
        <v>180</v>
      </c>
      <c r="G227" s="134">
        <v>14.602500000000001</v>
      </c>
      <c r="H227" s="135">
        <f t="shared" si="3"/>
        <v>153.7155</v>
      </c>
    </row>
    <row r="228" spans="1:8" s="87" customFormat="1" ht="15">
      <c r="A228" s="88">
        <v>84</v>
      </c>
      <c r="B228" s="88"/>
      <c r="C228" s="88" t="s">
        <v>265</v>
      </c>
      <c r="D228" s="88">
        <v>1</v>
      </c>
      <c r="E228" s="88" t="s">
        <v>132</v>
      </c>
      <c r="F228" s="88">
        <v>250</v>
      </c>
      <c r="G228" s="134">
        <v>24.337500000000002</v>
      </c>
      <c r="H228" s="135">
        <f t="shared" si="3"/>
        <v>189.15625</v>
      </c>
    </row>
    <row r="229" spans="1:8" s="87" customFormat="1" ht="15" customHeight="1">
      <c r="A229" s="88">
        <v>85</v>
      </c>
      <c r="B229" s="88"/>
      <c r="C229" s="88" t="s">
        <v>266</v>
      </c>
      <c r="D229" s="88">
        <v>1</v>
      </c>
      <c r="E229" s="88" t="s">
        <v>132</v>
      </c>
      <c r="F229" s="88">
        <v>320</v>
      </c>
      <c r="G229" s="134">
        <v>19.470000000000002</v>
      </c>
      <c r="H229" s="135">
        <f t="shared" si="3"/>
        <v>257.69599999999997</v>
      </c>
    </row>
    <row r="230" spans="1:8" s="87" customFormat="1" ht="16.5" customHeight="1">
      <c r="A230" s="88">
        <v>86</v>
      </c>
      <c r="B230" s="88"/>
      <c r="C230" s="88" t="s">
        <v>267</v>
      </c>
      <c r="D230" s="88">
        <v>1</v>
      </c>
      <c r="E230" s="88" t="s">
        <v>132</v>
      </c>
      <c r="F230" s="88">
        <v>250</v>
      </c>
      <c r="G230" s="134">
        <v>17.523</v>
      </c>
      <c r="H230" s="135">
        <f t="shared" si="3"/>
        <v>206.1925</v>
      </c>
    </row>
    <row r="231" spans="1:8" s="87" customFormat="1" ht="15">
      <c r="A231" s="88">
        <v>87</v>
      </c>
      <c r="B231" s="88"/>
      <c r="C231" s="88" t="s">
        <v>268</v>
      </c>
      <c r="D231" s="88">
        <v>1</v>
      </c>
      <c r="E231" s="88" t="s">
        <v>132</v>
      </c>
      <c r="F231" s="88">
        <v>630</v>
      </c>
      <c r="G231" s="134">
        <v>9.735000000000001</v>
      </c>
      <c r="H231" s="135">
        <f t="shared" si="3"/>
        <v>568.6695</v>
      </c>
    </row>
    <row r="232" spans="1:8" s="87" customFormat="1" ht="15">
      <c r="A232" s="88">
        <v>88</v>
      </c>
      <c r="B232" s="88"/>
      <c r="C232" s="88" t="s">
        <v>269</v>
      </c>
      <c r="D232" s="88">
        <v>1</v>
      </c>
      <c r="E232" s="88" t="s">
        <v>132</v>
      </c>
      <c r="F232" s="88">
        <v>180</v>
      </c>
      <c r="G232" s="134">
        <v>14.602500000000001</v>
      </c>
      <c r="H232" s="135">
        <f t="shared" si="3"/>
        <v>153.7155</v>
      </c>
    </row>
    <row r="233" spans="1:8" s="87" customFormat="1" ht="15">
      <c r="A233" s="203">
        <v>89</v>
      </c>
      <c r="B233" s="203"/>
      <c r="C233" s="203" t="s">
        <v>270</v>
      </c>
      <c r="D233" s="203">
        <v>2</v>
      </c>
      <c r="E233" s="88" t="s">
        <v>132</v>
      </c>
      <c r="F233" s="88">
        <v>250</v>
      </c>
      <c r="G233" s="134">
        <v>19.470000000000002</v>
      </c>
      <c r="H233" s="135">
        <f t="shared" si="3"/>
        <v>201.325</v>
      </c>
    </row>
    <row r="234" spans="1:8" s="87" customFormat="1" ht="15">
      <c r="A234" s="204"/>
      <c r="B234" s="204"/>
      <c r="C234" s="204"/>
      <c r="D234" s="204"/>
      <c r="E234" s="88" t="s">
        <v>132</v>
      </c>
      <c r="F234" s="88">
        <v>400</v>
      </c>
      <c r="G234" s="134">
        <v>9.735000000000001</v>
      </c>
      <c r="H234" s="135">
        <f t="shared" si="3"/>
        <v>361.06</v>
      </c>
    </row>
    <row r="235" spans="1:8" s="87" customFormat="1" ht="15">
      <c r="A235" s="88">
        <v>90</v>
      </c>
      <c r="B235" s="88"/>
      <c r="C235" s="88" t="s">
        <v>271</v>
      </c>
      <c r="D235" s="88">
        <v>1</v>
      </c>
      <c r="E235" s="88" t="s">
        <v>132</v>
      </c>
      <c r="F235" s="88">
        <v>250</v>
      </c>
      <c r="G235" s="134">
        <v>15.576000000000002</v>
      </c>
      <c r="H235" s="135">
        <f t="shared" si="3"/>
        <v>211.05999999999997</v>
      </c>
    </row>
    <row r="236" spans="1:8" s="87" customFormat="1" ht="15">
      <c r="A236" s="88">
        <v>91</v>
      </c>
      <c r="B236" s="88"/>
      <c r="C236" s="88" t="s">
        <v>272</v>
      </c>
      <c r="D236" s="88">
        <v>1</v>
      </c>
      <c r="E236" s="88" t="s">
        <v>132</v>
      </c>
      <c r="F236" s="88">
        <v>400</v>
      </c>
      <c r="G236" s="134">
        <v>9.735000000000001</v>
      </c>
      <c r="H236" s="135">
        <f t="shared" si="3"/>
        <v>361.06</v>
      </c>
    </row>
    <row r="237" spans="1:8" s="87" customFormat="1" ht="15">
      <c r="A237" s="88">
        <v>92</v>
      </c>
      <c r="B237" s="88"/>
      <c r="C237" s="88" t="s">
        <v>273</v>
      </c>
      <c r="D237" s="88">
        <v>1</v>
      </c>
      <c r="E237" s="88" t="s">
        <v>132</v>
      </c>
      <c r="F237" s="88">
        <v>400</v>
      </c>
      <c r="G237" s="134">
        <v>4.867500000000001</v>
      </c>
      <c r="H237" s="135">
        <f t="shared" si="3"/>
        <v>380.53</v>
      </c>
    </row>
    <row r="238" spans="1:8" s="87" customFormat="1" ht="15">
      <c r="A238" s="203">
        <v>93</v>
      </c>
      <c r="B238" s="203"/>
      <c r="C238" s="203" t="s">
        <v>274</v>
      </c>
      <c r="D238" s="203">
        <v>2</v>
      </c>
      <c r="E238" s="88" t="s">
        <v>132</v>
      </c>
      <c r="F238" s="88">
        <v>400</v>
      </c>
      <c r="G238" s="134">
        <v>24.337500000000002</v>
      </c>
      <c r="H238" s="135">
        <f t="shared" si="3"/>
        <v>302.65</v>
      </c>
    </row>
    <row r="239" spans="1:8" s="87" customFormat="1" ht="15">
      <c r="A239" s="204"/>
      <c r="B239" s="204"/>
      <c r="C239" s="204"/>
      <c r="D239" s="204"/>
      <c r="E239" s="88" t="s">
        <v>132</v>
      </c>
      <c r="F239" s="88">
        <v>400</v>
      </c>
      <c r="G239" s="134">
        <v>0</v>
      </c>
      <c r="H239" s="135">
        <f t="shared" si="3"/>
        <v>400</v>
      </c>
    </row>
    <row r="240" spans="1:8" s="87" customFormat="1" ht="15">
      <c r="A240" s="88">
        <v>94</v>
      </c>
      <c r="B240" s="88"/>
      <c r="C240" s="88" t="s">
        <v>275</v>
      </c>
      <c r="D240" s="88">
        <v>1</v>
      </c>
      <c r="E240" s="88" t="s">
        <v>132</v>
      </c>
      <c r="F240" s="88">
        <v>250</v>
      </c>
      <c r="G240" s="134">
        <v>9.735000000000001</v>
      </c>
      <c r="H240" s="135">
        <f t="shared" si="3"/>
        <v>225.6625</v>
      </c>
    </row>
    <row r="241" spans="1:8" s="87" customFormat="1" ht="15">
      <c r="A241" s="88">
        <v>95</v>
      </c>
      <c r="B241" s="88"/>
      <c r="C241" s="88" t="s">
        <v>276</v>
      </c>
      <c r="D241" s="88">
        <v>1</v>
      </c>
      <c r="E241" s="88" t="s">
        <v>154</v>
      </c>
      <c r="F241" s="88">
        <v>160</v>
      </c>
      <c r="G241" s="134">
        <v>24.337500000000002</v>
      </c>
      <c r="H241" s="135">
        <f t="shared" si="3"/>
        <v>121.06</v>
      </c>
    </row>
    <row r="242" spans="1:8" s="87" customFormat="1" ht="15">
      <c r="A242" s="88">
        <v>96</v>
      </c>
      <c r="B242" s="88"/>
      <c r="C242" s="88" t="s">
        <v>277</v>
      </c>
      <c r="D242" s="88">
        <v>1</v>
      </c>
      <c r="E242" s="88" t="s">
        <v>132</v>
      </c>
      <c r="F242" s="88">
        <v>250</v>
      </c>
      <c r="G242" s="134">
        <v>14.602500000000001</v>
      </c>
      <c r="H242" s="135">
        <f t="shared" si="3"/>
        <v>213.49375</v>
      </c>
    </row>
    <row r="243" spans="1:8" s="87" customFormat="1" ht="15">
      <c r="A243" s="88">
        <v>97</v>
      </c>
      <c r="B243" s="88"/>
      <c r="C243" s="88" t="s">
        <v>278</v>
      </c>
      <c r="D243" s="88">
        <v>1</v>
      </c>
      <c r="E243" s="88" t="s">
        <v>211</v>
      </c>
      <c r="F243" s="88">
        <v>160</v>
      </c>
      <c r="G243" s="134">
        <v>14.602500000000001</v>
      </c>
      <c r="H243" s="135">
        <f t="shared" si="3"/>
        <v>136.636</v>
      </c>
    </row>
    <row r="244" spans="1:8" s="87" customFormat="1" ht="15">
      <c r="A244" s="88">
        <v>98</v>
      </c>
      <c r="B244" s="88"/>
      <c r="C244" s="88" t="s">
        <v>279</v>
      </c>
      <c r="D244" s="88">
        <v>1</v>
      </c>
      <c r="E244" s="88" t="s">
        <v>132</v>
      </c>
      <c r="F244" s="88">
        <v>250</v>
      </c>
      <c r="G244" s="134">
        <v>19.470000000000002</v>
      </c>
      <c r="H244" s="135">
        <f t="shared" si="3"/>
        <v>201.325</v>
      </c>
    </row>
    <row r="245" spans="1:8" s="87" customFormat="1" ht="15">
      <c r="A245" s="88">
        <v>99</v>
      </c>
      <c r="B245" s="88"/>
      <c r="C245" s="88" t="s">
        <v>280</v>
      </c>
      <c r="D245" s="88">
        <v>1</v>
      </c>
      <c r="E245" s="88" t="s">
        <v>132</v>
      </c>
      <c r="F245" s="88">
        <v>250</v>
      </c>
      <c r="G245" s="134">
        <v>14.602500000000001</v>
      </c>
      <c r="H245" s="135">
        <f t="shared" si="3"/>
        <v>213.49375</v>
      </c>
    </row>
    <row r="246" spans="1:8" s="87" customFormat="1" ht="15">
      <c r="A246" s="88">
        <v>100</v>
      </c>
      <c r="B246" s="88"/>
      <c r="C246" s="88" t="s">
        <v>281</v>
      </c>
      <c r="D246" s="88">
        <v>1</v>
      </c>
      <c r="E246" s="88" t="s">
        <v>154</v>
      </c>
      <c r="F246" s="88">
        <v>160</v>
      </c>
      <c r="G246" s="134">
        <v>19.470000000000002</v>
      </c>
      <c r="H246" s="135">
        <f t="shared" si="3"/>
        <v>128.84799999999998</v>
      </c>
    </row>
    <row r="247" spans="1:8" s="87" customFormat="1" ht="15">
      <c r="A247" s="88">
        <v>101</v>
      </c>
      <c r="B247" s="88"/>
      <c r="C247" s="88" t="s">
        <v>282</v>
      </c>
      <c r="D247" s="88">
        <v>1</v>
      </c>
      <c r="E247" s="88" t="s">
        <v>132</v>
      </c>
      <c r="F247" s="88">
        <v>100</v>
      </c>
      <c r="G247" s="134">
        <v>14.602500000000001</v>
      </c>
      <c r="H247" s="135">
        <f t="shared" si="3"/>
        <v>85.3975</v>
      </c>
    </row>
    <row r="248" spans="1:8" s="87" customFormat="1" ht="15">
      <c r="A248" s="88">
        <v>102</v>
      </c>
      <c r="B248" s="88"/>
      <c r="C248" s="88" t="s">
        <v>283</v>
      </c>
      <c r="D248" s="88">
        <v>1</v>
      </c>
      <c r="E248" s="88" t="s">
        <v>154</v>
      </c>
      <c r="F248" s="88">
        <v>250</v>
      </c>
      <c r="G248" s="134">
        <v>14.602500000000001</v>
      </c>
      <c r="H248" s="135">
        <f t="shared" si="3"/>
        <v>213.49375</v>
      </c>
    </row>
    <row r="249" spans="1:8" s="87" customFormat="1" ht="15">
      <c r="A249" s="88">
        <v>103</v>
      </c>
      <c r="B249" s="88"/>
      <c r="C249" s="88" t="s">
        <v>284</v>
      </c>
      <c r="D249" s="88">
        <v>1</v>
      </c>
      <c r="E249" s="88" t="s">
        <v>132</v>
      </c>
      <c r="F249" s="88">
        <v>160</v>
      </c>
      <c r="G249" s="134">
        <v>9.735000000000001</v>
      </c>
      <c r="H249" s="135">
        <f t="shared" si="3"/>
        <v>144.424</v>
      </c>
    </row>
    <row r="250" spans="1:8" s="87" customFormat="1" ht="15">
      <c r="A250" s="88">
        <v>104</v>
      </c>
      <c r="B250" s="88"/>
      <c r="C250" s="88" t="s">
        <v>285</v>
      </c>
      <c r="D250" s="88">
        <v>1</v>
      </c>
      <c r="E250" s="88" t="s">
        <v>132</v>
      </c>
      <c r="F250" s="88">
        <v>400</v>
      </c>
      <c r="G250" s="134">
        <v>14.602500000000001</v>
      </c>
      <c r="H250" s="135">
        <f t="shared" si="3"/>
        <v>341.59</v>
      </c>
    </row>
    <row r="251" spans="1:8" s="87" customFormat="1" ht="15">
      <c r="A251" s="88">
        <v>105</v>
      </c>
      <c r="B251" s="88"/>
      <c r="C251" s="88" t="s">
        <v>286</v>
      </c>
      <c r="D251" s="88">
        <v>1</v>
      </c>
      <c r="E251" s="88" t="s">
        <v>132</v>
      </c>
      <c r="F251" s="88">
        <v>160</v>
      </c>
      <c r="G251" s="134">
        <v>38.940000000000005</v>
      </c>
      <c r="H251" s="135">
        <f t="shared" si="3"/>
        <v>97.69599999999998</v>
      </c>
    </row>
    <row r="252" spans="1:8" s="87" customFormat="1" ht="15">
      <c r="A252" s="214">
        <v>106</v>
      </c>
      <c r="B252" s="214"/>
      <c r="C252" s="214" t="s">
        <v>287</v>
      </c>
      <c r="D252" s="214">
        <v>2</v>
      </c>
      <c r="E252" s="88" t="s">
        <v>132</v>
      </c>
      <c r="F252" s="88">
        <v>400</v>
      </c>
      <c r="G252" s="134">
        <v>4.867500000000001</v>
      </c>
      <c r="H252" s="135">
        <f t="shared" si="3"/>
        <v>380.53</v>
      </c>
    </row>
    <row r="253" spans="1:8" s="87" customFormat="1" ht="15">
      <c r="A253" s="214"/>
      <c r="B253" s="214"/>
      <c r="C253" s="214"/>
      <c r="D253" s="214"/>
      <c r="E253" s="88" t="s">
        <v>132</v>
      </c>
      <c r="F253" s="88">
        <v>400</v>
      </c>
      <c r="G253" s="134">
        <v>53.542500000000004</v>
      </c>
      <c r="H253" s="135">
        <f t="shared" si="3"/>
        <v>185.83</v>
      </c>
    </row>
    <row r="254" spans="1:8" s="87" customFormat="1" ht="15">
      <c r="A254" s="88">
        <v>107</v>
      </c>
      <c r="B254" s="88"/>
      <c r="C254" s="88" t="s">
        <v>288</v>
      </c>
      <c r="D254" s="88">
        <v>1</v>
      </c>
      <c r="E254" s="88" t="s">
        <v>132</v>
      </c>
      <c r="F254" s="88">
        <v>250</v>
      </c>
      <c r="G254" s="134">
        <v>24.337500000000002</v>
      </c>
      <c r="H254" s="135">
        <f t="shared" si="3"/>
        <v>189.15625</v>
      </c>
    </row>
    <row r="255" spans="1:8" s="87" customFormat="1" ht="15">
      <c r="A255" s="88">
        <v>108</v>
      </c>
      <c r="B255" s="88"/>
      <c r="C255" s="88" t="s">
        <v>289</v>
      </c>
      <c r="D255" s="88">
        <v>1</v>
      </c>
      <c r="E255" s="88" t="s">
        <v>132</v>
      </c>
      <c r="F255" s="88">
        <v>180</v>
      </c>
      <c r="G255" s="134">
        <v>25.311000000000003</v>
      </c>
      <c r="H255" s="135">
        <f t="shared" si="3"/>
        <v>134.44019999999998</v>
      </c>
    </row>
    <row r="256" spans="1:8" s="87" customFormat="1" ht="15">
      <c r="A256" s="88">
        <v>109</v>
      </c>
      <c r="B256" s="88"/>
      <c r="C256" s="88" t="s">
        <v>290</v>
      </c>
      <c r="D256" s="88">
        <v>1</v>
      </c>
      <c r="E256" s="88" t="s">
        <v>211</v>
      </c>
      <c r="F256" s="88">
        <v>180</v>
      </c>
      <c r="G256" s="134">
        <v>9.735000000000001</v>
      </c>
      <c r="H256" s="135">
        <f t="shared" si="3"/>
        <v>162.477</v>
      </c>
    </row>
    <row r="257" spans="1:8" s="87" customFormat="1" ht="15">
      <c r="A257" s="88">
        <v>110</v>
      </c>
      <c r="B257" s="88"/>
      <c r="C257" s="88" t="s">
        <v>291</v>
      </c>
      <c r="D257" s="88">
        <v>1</v>
      </c>
      <c r="E257" s="88" t="s">
        <v>132</v>
      </c>
      <c r="F257" s="88">
        <v>400</v>
      </c>
      <c r="G257" s="134">
        <v>63.2775</v>
      </c>
      <c r="H257" s="135">
        <f t="shared" si="3"/>
        <v>146.89</v>
      </c>
    </row>
    <row r="258" spans="1:8" s="87" customFormat="1" ht="15">
      <c r="A258" s="88">
        <v>111</v>
      </c>
      <c r="B258" s="88"/>
      <c r="C258" s="88" t="s">
        <v>292</v>
      </c>
      <c r="D258" s="88">
        <v>1</v>
      </c>
      <c r="E258" s="88" t="s">
        <v>132</v>
      </c>
      <c r="F258" s="88">
        <v>100</v>
      </c>
      <c r="G258" s="134">
        <v>14.602500000000001</v>
      </c>
      <c r="H258" s="135">
        <f t="shared" si="3"/>
        <v>85.3975</v>
      </c>
    </row>
    <row r="259" spans="1:8" s="87" customFormat="1" ht="15">
      <c r="A259" s="88">
        <v>112</v>
      </c>
      <c r="B259" s="88"/>
      <c r="C259" s="88" t="s">
        <v>293</v>
      </c>
      <c r="D259" s="88">
        <v>1</v>
      </c>
      <c r="E259" s="88" t="s">
        <v>132</v>
      </c>
      <c r="F259" s="88">
        <v>240</v>
      </c>
      <c r="G259" s="134">
        <v>1.9470000000000003</v>
      </c>
      <c r="H259" s="135">
        <f t="shared" si="3"/>
        <v>235.3272</v>
      </c>
    </row>
    <row r="260" spans="1:8" s="87" customFormat="1" ht="15">
      <c r="A260" s="88">
        <v>113</v>
      </c>
      <c r="B260" s="88"/>
      <c r="C260" s="88" t="s">
        <v>294</v>
      </c>
      <c r="D260" s="88">
        <v>1</v>
      </c>
      <c r="E260" s="88" t="s">
        <v>154</v>
      </c>
      <c r="F260" s="88">
        <v>160</v>
      </c>
      <c r="G260" s="134">
        <v>14.602500000000001</v>
      </c>
      <c r="H260" s="135">
        <f t="shared" si="3"/>
        <v>136.636</v>
      </c>
    </row>
    <row r="261" spans="1:8" s="87" customFormat="1" ht="15">
      <c r="A261" s="88">
        <v>114</v>
      </c>
      <c r="B261" s="88"/>
      <c r="C261" s="88" t="s">
        <v>295</v>
      </c>
      <c r="D261" s="88">
        <v>1</v>
      </c>
      <c r="E261" s="88" t="s">
        <v>296</v>
      </c>
      <c r="F261" s="88">
        <v>180</v>
      </c>
      <c r="G261" s="134">
        <v>4.867500000000001</v>
      </c>
      <c r="H261" s="135">
        <f t="shared" si="3"/>
        <v>171.2385</v>
      </c>
    </row>
    <row r="262" spans="1:8" s="87" customFormat="1" ht="15">
      <c r="A262" s="88">
        <v>115</v>
      </c>
      <c r="B262" s="88"/>
      <c r="C262" s="88" t="s">
        <v>297</v>
      </c>
      <c r="D262" s="88">
        <v>1</v>
      </c>
      <c r="E262" s="88" t="s">
        <v>132</v>
      </c>
      <c r="F262" s="88">
        <v>400</v>
      </c>
      <c r="G262" s="134">
        <v>4.867500000000001</v>
      </c>
      <c r="H262" s="135">
        <f t="shared" si="3"/>
        <v>380.53</v>
      </c>
    </row>
    <row r="263" spans="1:8" s="87" customFormat="1" ht="15">
      <c r="A263" s="88">
        <v>116</v>
      </c>
      <c r="B263" s="88"/>
      <c r="C263" s="88" t="s">
        <v>298</v>
      </c>
      <c r="D263" s="88">
        <v>1</v>
      </c>
      <c r="E263" s="88" t="s">
        <v>132</v>
      </c>
      <c r="F263" s="88">
        <v>400</v>
      </c>
      <c r="G263" s="134">
        <v>14.602500000000001</v>
      </c>
      <c r="H263" s="135">
        <f t="shared" si="3"/>
        <v>341.59</v>
      </c>
    </row>
    <row r="264" spans="1:8" s="87" customFormat="1" ht="15">
      <c r="A264" s="88">
        <v>117</v>
      </c>
      <c r="B264" s="88"/>
      <c r="C264" s="88" t="s">
        <v>299</v>
      </c>
      <c r="D264" s="88">
        <v>1</v>
      </c>
      <c r="E264" s="88" t="s">
        <v>132</v>
      </c>
      <c r="F264" s="88">
        <v>250</v>
      </c>
      <c r="G264" s="134">
        <v>34.072500000000005</v>
      </c>
      <c r="H264" s="135">
        <f t="shared" si="3"/>
        <v>164.81875</v>
      </c>
    </row>
    <row r="265" spans="1:8" s="87" customFormat="1" ht="15">
      <c r="A265" s="88">
        <v>118</v>
      </c>
      <c r="B265" s="88"/>
      <c r="C265" s="88" t="s">
        <v>300</v>
      </c>
      <c r="D265" s="88">
        <v>1</v>
      </c>
      <c r="E265" s="88" t="s">
        <v>132</v>
      </c>
      <c r="F265" s="88">
        <v>250</v>
      </c>
      <c r="G265" s="134">
        <v>48.675000000000004</v>
      </c>
      <c r="H265" s="135">
        <f t="shared" si="3"/>
        <v>128.31249999999997</v>
      </c>
    </row>
    <row r="266" spans="1:8" s="87" customFormat="1" ht="15">
      <c r="A266" s="88">
        <v>119</v>
      </c>
      <c r="B266" s="88"/>
      <c r="C266" s="88" t="s">
        <v>301</v>
      </c>
      <c r="D266" s="88">
        <v>1</v>
      </c>
      <c r="E266" s="88" t="s">
        <v>132</v>
      </c>
      <c r="F266" s="88">
        <v>400</v>
      </c>
      <c r="G266" s="134">
        <v>4.867500000000001</v>
      </c>
      <c r="H266" s="135">
        <f t="shared" si="3"/>
        <v>380.53</v>
      </c>
    </row>
    <row r="267" spans="1:8" s="87" customFormat="1" ht="15">
      <c r="A267" s="88">
        <v>120</v>
      </c>
      <c r="B267" s="88"/>
      <c r="C267" s="88" t="s">
        <v>302</v>
      </c>
      <c r="D267" s="88">
        <v>1</v>
      </c>
      <c r="E267" s="88" t="s">
        <v>132</v>
      </c>
      <c r="F267" s="88">
        <v>250</v>
      </c>
      <c r="G267" s="134">
        <v>63.2775</v>
      </c>
      <c r="H267" s="135">
        <f t="shared" si="3"/>
        <v>91.80625</v>
      </c>
    </row>
    <row r="268" spans="1:8" s="87" customFormat="1" ht="15">
      <c r="A268" s="88">
        <v>121</v>
      </c>
      <c r="B268" s="88"/>
      <c r="C268" s="88" t="s">
        <v>303</v>
      </c>
      <c r="D268" s="88">
        <v>1</v>
      </c>
      <c r="E268" s="88" t="s">
        <v>132</v>
      </c>
      <c r="F268" s="88">
        <v>250</v>
      </c>
      <c r="G268" s="134">
        <v>58.410000000000004</v>
      </c>
      <c r="H268" s="135">
        <f t="shared" si="3"/>
        <v>103.97499999999998</v>
      </c>
    </row>
    <row r="269" spans="1:8" s="87" customFormat="1" ht="15">
      <c r="A269" s="88">
        <v>122</v>
      </c>
      <c r="B269" s="88"/>
      <c r="C269" s="88" t="s">
        <v>304</v>
      </c>
      <c r="D269" s="88">
        <v>1</v>
      </c>
      <c r="E269" s="88" t="s">
        <v>132</v>
      </c>
      <c r="F269" s="88">
        <v>250</v>
      </c>
      <c r="G269" s="134">
        <v>48.675000000000004</v>
      </c>
      <c r="H269" s="135">
        <f t="shared" si="3"/>
        <v>128.31249999999997</v>
      </c>
    </row>
    <row r="270" spans="1:8" s="87" customFormat="1" ht="15">
      <c r="A270" s="88">
        <v>123</v>
      </c>
      <c r="B270" s="88"/>
      <c r="C270" s="88" t="s">
        <v>305</v>
      </c>
      <c r="D270" s="88">
        <v>1</v>
      </c>
      <c r="E270" s="88" t="s">
        <v>132</v>
      </c>
      <c r="F270" s="88">
        <v>315</v>
      </c>
      <c r="G270" s="134">
        <v>53.542500000000004</v>
      </c>
      <c r="H270" s="135">
        <f t="shared" si="3"/>
        <v>146.341125</v>
      </c>
    </row>
    <row r="271" spans="1:8" s="87" customFormat="1" ht="15">
      <c r="A271" s="88">
        <v>124</v>
      </c>
      <c r="B271" s="88"/>
      <c r="C271" s="88" t="s">
        <v>306</v>
      </c>
      <c r="D271" s="88">
        <v>1</v>
      </c>
      <c r="E271" s="88" t="s">
        <v>132</v>
      </c>
      <c r="F271" s="88">
        <v>100</v>
      </c>
      <c r="G271" s="134">
        <v>24.337500000000002</v>
      </c>
      <c r="H271" s="135">
        <f t="shared" si="3"/>
        <v>75.6625</v>
      </c>
    </row>
    <row r="272" spans="1:8" s="87" customFormat="1" ht="15">
      <c r="A272" s="88">
        <v>125</v>
      </c>
      <c r="B272" s="88"/>
      <c r="C272" s="88" t="s">
        <v>307</v>
      </c>
      <c r="D272" s="88">
        <v>1</v>
      </c>
      <c r="E272" s="88" t="s">
        <v>132</v>
      </c>
      <c r="F272" s="88">
        <v>100</v>
      </c>
      <c r="G272" s="134">
        <v>19.470000000000002</v>
      </c>
      <c r="H272" s="135">
        <f t="shared" si="3"/>
        <v>80.53</v>
      </c>
    </row>
    <row r="273" spans="1:8" s="87" customFormat="1" ht="15">
      <c r="A273" s="88">
        <v>126</v>
      </c>
      <c r="B273" s="88"/>
      <c r="C273" s="88" t="s">
        <v>308</v>
      </c>
      <c r="D273" s="88">
        <v>1</v>
      </c>
      <c r="E273" s="88" t="s">
        <v>132</v>
      </c>
      <c r="F273" s="88">
        <v>250</v>
      </c>
      <c r="G273" s="134">
        <v>19.470000000000002</v>
      </c>
      <c r="H273" s="135">
        <f t="shared" si="3"/>
        <v>201.325</v>
      </c>
    </row>
    <row r="274" spans="1:8" s="87" customFormat="1" ht="15">
      <c r="A274" s="88">
        <v>127</v>
      </c>
      <c r="B274" s="88"/>
      <c r="C274" s="88" t="s">
        <v>309</v>
      </c>
      <c r="D274" s="88">
        <v>1</v>
      </c>
      <c r="E274" s="88" t="s">
        <v>132</v>
      </c>
      <c r="F274" s="88">
        <v>250</v>
      </c>
      <c r="G274" s="134">
        <v>14.602500000000001</v>
      </c>
      <c r="H274" s="135">
        <f t="shared" si="3"/>
        <v>213.49375</v>
      </c>
    </row>
    <row r="275" spans="1:8" s="87" customFormat="1" ht="15">
      <c r="A275" s="88">
        <v>128</v>
      </c>
      <c r="B275" s="88"/>
      <c r="C275" s="88" t="s">
        <v>310</v>
      </c>
      <c r="D275" s="88">
        <v>1</v>
      </c>
      <c r="E275" s="88" t="s">
        <v>132</v>
      </c>
      <c r="F275" s="88">
        <v>630</v>
      </c>
      <c r="G275" s="134">
        <v>4.867500000000001</v>
      </c>
      <c r="H275" s="135">
        <f t="shared" si="3"/>
        <v>599.33475</v>
      </c>
    </row>
    <row r="276" spans="1:8" s="87" customFormat="1" ht="15">
      <c r="A276" s="88">
        <v>129</v>
      </c>
      <c r="B276" s="88"/>
      <c r="C276" s="88" t="s">
        <v>841</v>
      </c>
      <c r="D276" s="88">
        <v>1</v>
      </c>
      <c r="E276" s="88" t="s">
        <v>132</v>
      </c>
      <c r="F276" s="88">
        <v>200</v>
      </c>
      <c r="G276" s="134">
        <v>24.337500000000002</v>
      </c>
      <c r="H276" s="135">
        <f t="shared" si="3"/>
        <v>151.325</v>
      </c>
    </row>
    <row r="277" spans="1:8" s="87" customFormat="1" ht="15">
      <c r="A277" s="88">
        <v>130</v>
      </c>
      <c r="B277" s="88"/>
      <c r="C277" s="88" t="s">
        <v>842</v>
      </c>
      <c r="D277" s="88">
        <v>1</v>
      </c>
      <c r="E277" s="88" t="s">
        <v>132</v>
      </c>
      <c r="F277" s="88">
        <v>100</v>
      </c>
      <c r="G277" s="134">
        <v>19.470000000000002</v>
      </c>
      <c r="H277" s="135">
        <f t="shared" si="3"/>
        <v>80.53</v>
      </c>
    </row>
    <row r="278" spans="1:8" s="87" customFormat="1" ht="15">
      <c r="A278" s="88">
        <v>131</v>
      </c>
      <c r="B278" s="88"/>
      <c r="C278" s="88" t="s">
        <v>843</v>
      </c>
      <c r="D278" s="88">
        <v>1</v>
      </c>
      <c r="E278" s="88" t="s">
        <v>132</v>
      </c>
      <c r="F278" s="88">
        <v>100</v>
      </c>
      <c r="G278" s="134">
        <v>19.470000000000002</v>
      </c>
      <c r="H278" s="135">
        <f t="shared" si="3"/>
        <v>80.53</v>
      </c>
    </row>
    <row r="279" spans="1:8" s="87" customFormat="1" ht="15">
      <c r="A279" s="88">
        <v>132</v>
      </c>
      <c r="B279" s="88"/>
      <c r="C279" s="88" t="s">
        <v>223</v>
      </c>
      <c r="D279" s="88">
        <v>1</v>
      </c>
      <c r="E279" s="88" t="s">
        <v>132</v>
      </c>
      <c r="F279" s="88">
        <v>100</v>
      </c>
      <c r="G279" s="134">
        <v>14.602500000000001</v>
      </c>
      <c r="H279" s="135">
        <f t="shared" si="3"/>
        <v>85.3975</v>
      </c>
    </row>
    <row r="280" spans="1:8" s="87" customFormat="1" ht="15">
      <c r="A280" s="203">
        <v>133</v>
      </c>
      <c r="B280" s="203"/>
      <c r="C280" s="203" t="s">
        <v>844</v>
      </c>
      <c r="D280" s="203">
        <v>2</v>
      </c>
      <c r="E280" s="88" t="s">
        <v>132</v>
      </c>
      <c r="F280" s="88">
        <v>100</v>
      </c>
      <c r="G280" s="134">
        <v>4.867500000000001</v>
      </c>
      <c r="H280" s="135">
        <f t="shared" si="3"/>
        <v>95.1325</v>
      </c>
    </row>
    <row r="281" spans="1:8" s="87" customFormat="1" ht="15">
      <c r="A281" s="204"/>
      <c r="B281" s="204"/>
      <c r="C281" s="204"/>
      <c r="D281" s="204"/>
      <c r="E281" s="88" t="s">
        <v>132</v>
      </c>
      <c r="F281" s="88">
        <v>100</v>
      </c>
      <c r="G281" s="134">
        <v>38.940000000000005</v>
      </c>
      <c r="H281" s="135">
        <f t="shared" si="3"/>
        <v>61.05999999999999</v>
      </c>
    </row>
    <row r="282" spans="1:8" s="87" customFormat="1" ht="15">
      <c r="A282" s="88">
        <v>134</v>
      </c>
      <c r="B282" s="88"/>
      <c r="C282" s="88" t="s">
        <v>845</v>
      </c>
      <c r="D282" s="88">
        <v>1</v>
      </c>
      <c r="E282" s="88" t="s">
        <v>132</v>
      </c>
      <c r="F282" s="88">
        <v>160</v>
      </c>
      <c r="G282" s="134">
        <v>5.841000000000001</v>
      </c>
      <c r="H282" s="135">
        <f t="shared" si="3"/>
        <v>150.65439999999998</v>
      </c>
    </row>
    <row r="283" spans="1:8" s="87" customFormat="1" ht="15">
      <c r="A283" s="88">
        <v>135</v>
      </c>
      <c r="B283" s="88"/>
      <c r="C283" s="88" t="s">
        <v>846</v>
      </c>
      <c r="D283" s="88">
        <v>1</v>
      </c>
      <c r="E283" s="88" t="s">
        <v>132</v>
      </c>
      <c r="F283" s="88">
        <v>100</v>
      </c>
      <c r="G283" s="134">
        <v>24.337500000000002</v>
      </c>
      <c r="H283" s="135">
        <f aca="true" t="shared" si="4" ref="H283:H361">F283*(100-G283)/100</f>
        <v>75.6625</v>
      </c>
    </row>
    <row r="284" spans="1:8" s="87" customFormat="1" ht="15">
      <c r="A284" s="88">
        <v>136</v>
      </c>
      <c r="B284" s="88"/>
      <c r="C284" s="88" t="s">
        <v>847</v>
      </c>
      <c r="D284" s="88">
        <v>1</v>
      </c>
      <c r="E284" s="88" t="s">
        <v>132</v>
      </c>
      <c r="F284" s="88">
        <v>100</v>
      </c>
      <c r="G284" s="134">
        <v>19.470000000000002</v>
      </c>
      <c r="H284" s="135">
        <f t="shared" si="4"/>
        <v>80.53</v>
      </c>
    </row>
    <row r="285" spans="1:8" s="87" customFormat="1" ht="15">
      <c r="A285" s="88">
        <v>137</v>
      </c>
      <c r="B285" s="88"/>
      <c r="C285" s="88" t="s">
        <v>848</v>
      </c>
      <c r="D285" s="88">
        <v>1</v>
      </c>
      <c r="E285" s="88" t="s">
        <v>132</v>
      </c>
      <c r="F285" s="88">
        <v>100</v>
      </c>
      <c r="G285" s="134">
        <v>24.337500000000002</v>
      </c>
      <c r="H285" s="135">
        <f t="shared" si="4"/>
        <v>75.6625</v>
      </c>
    </row>
    <row r="286" spans="1:8" s="87" customFormat="1" ht="15">
      <c r="A286" s="203">
        <v>138</v>
      </c>
      <c r="B286" s="203"/>
      <c r="C286" s="203" t="s">
        <v>849</v>
      </c>
      <c r="D286" s="203">
        <v>2</v>
      </c>
      <c r="E286" s="88" t="s">
        <v>132</v>
      </c>
      <c r="F286" s="88">
        <v>100</v>
      </c>
      <c r="G286" s="134">
        <v>9.735000000000001</v>
      </c>
      <c r="H286" s="135">
        <f t="shared" si="4"/>
        <v>90.265</v>
      </c>
    </row>
    <row r="287" spans="1:8" s="87" customFormat="1" ht="15">
      <c r="A287" s="204"/>
      <c r="B287" s="204"/>
      <c r="C287" s="204"/>
      <c r="D287" s="204"/>
      <c r="E287" s="88" t="s">
        <v>132</v>
      </c>
      <c r="F287" s="88">
        <v>100</v>
      </c>
      <c r="G287" s="134">
        <v>14.602500000000001</v>
      </c>
      <c r="H287" s="135">
        <f t="shared" si="4"/>
        <v>85.3975</v>
      </c>
    </row>
    <row r="288" spans="1:8" s="87" customFormat="1" ht="15">
      <c r="A288" s="203">
        <v>139</v>
      </c>
      <c r="B288" s="203"/>
      <c r="C288" s="203" t="s">
        <v>850</v>
      </c>
      <c r="D288" s="203">
        <v>2</v>
      </c>
      <c r="E288" s="88" t="s">
        <v>132</v>
      </c>
      <c r="F288" s="88">
        <v>100</v>
      </c>
      <c r="G288" s="134">
        <v>9.735000000000001</v>
      </c>
      <c r="H288" s="135">
        <f t="shared" si="4"/>
        <v>90.265</v>
      </c>
    </row>
    <row r="289" spans="1:8" s="87" customFormat="1" ht="15">
      <c r="A289" s="204"/>
      <c r="B289" s="204"/>
      <c r="C289" s="204"/>
      <c r="D289" s="204"/>
      <c r="E289" s="88" t="s">
        <v>132</v>
      </c>
      <c r="F289" s="88">
        <v>100</v>
      </c>
      <c r="G289" s="134">
        <v>14.602500000000001</v>
      </c>
      <c r="H289" s="135">
        <f t="shared" si="4"/>
        <v>85.3975</v>
      </c>
    </row>
    <row r="290" spans="1:8" s="87" customFormat="1" ht="15">
      <c r="A290" s="91">
        <v>140</v>
      </c>
      <c r="B290" s="91"/>
      <c r="C290" s="91" t="s">
        <v>851</v>
      </c>
      <c r="D290" s="91">
        <v>1</v>
      </c>
      <c r="E290" s="88" t="s">
        <v>132</v>
      </c>
      <c r="F290" s="88">
        <v>100</v>
      </c>
      <c r="G290" s="134">
        <v>14.602500000000001</v>
      </c>
      <c r="H290" s="135">
        <f t="shared" si="4"/>
        <v>85.3975</v>
      </c>
    </row>
    <row r="291" spans="1:8" s="87" customFormat="1" ht="15">
      <c r="A291" s="91">
        <v>141</v>
      </c>
      <c r="B291" s="91"/>
      <c r="C291" s="91" t="s">
        <v>852</v>
      </c>
      <c r="D291" s="91">
        <v>1</v>
      </c>
      <c r="E291" s="88" t="s">
        <v>132</v>
      </c>
      <c r="F291" s="88">
        <v>100</v>
      </c>
      <c r="G291" s="134">
        <v>19.470000000000002</v>
      </c>
      <c r="H291" s="135">
        <f t="shared" si="4"/>
        <v>80.53</v>
      </c>
    </row>
    <row r="292" spans="1:8" s="87" customFormat="1" ht="15">
      <c r="A292" s="91">
        <v>142</v>
      </c>
      <c r="B292" s="91"/>
      <c r="C292" s="91" t="s">
        <v>853</v>
      </c>
      <c r="D292" s="91">
        <v>1</v>
      </c>
      <c r="E292" s="88" t="s">
        <v>132</v>
      </c>
      <c r="F292" s="88">
        <v>100</v>
      </c>
      <c r="G292" s="134">
        <v>14.602500000000001</v>
      </c>
      <c r="H292" s="135">
        <f t="shared" si="4"/>
        <v>85.3975</v>
      </c>
    </row>
    <row r="293" spans="1:8" s="87" customFormat="1" ht="15">
      <c r="A293" s="91">
        <v>143</v>
      </c>
      <c r="B293" s="91"/>
      <c r="C293" s="91" t="s">
        <v>854</v>
      </c>
      <c r="D293" s="91">
        <v>1</v>
      </c>
      <c r="E293" s="88" t="s">
        <v>132</v>
      </c>
      <c r="F293" s="88">
        <v>100</v>
      </c>
      <c r="G293" s="134">
        <v>9.735000000000001</v>
      </c>
      <c r="H293" s="135">
        <f t="shared" si="4"/>
        <v>90.265</v>
      </c>
    </row>
    <row r="294" spans="1:8" s="87" customFormat="1" ht="15">
      <c r="A294" s="91">
        <v>144</v>
      </c>
      <c r="B294" s="88"/>
      <c r="C294" s="88" t="s">
        <v>311</v>
      </c>
      <c r="D294" s="88">
        <v>1</v>
      </c>
      <c r="E294" s="88" t="s">
        <v>132</v>
      </c>
      <c r="F294" s="88">
        <v>100</v>
      </c>
      <c r="G294" s="134">
        <v>38.940000000000005</v>
      </c>
      <c r="H294" s="135">
        <f t="shared" si="4"/>
        <v>61.05999999999999</v>
      </c>
    </row>
    <row r="295" spans="1:8" s="87" customFormat="1" ht="15">
      <c r="A295" s="203">
        <v>145</v>
      </c>
      <c r="B295" s="203"/>
      <c r="C295" s="203" t="s">
        <v>855</v>
      </c>
      <c r="D295" s="203">
        <v>2</v>
      </c>
      <c r="E295" s="88" t="s">
        <v>132</v>
      </c>
      <c r="F295" s="88">
        <v>100</v>
      </c>
      <c r="G295" s="134">
        <v>24.337500000000002</v>
      </c>
      <c r="H295" s="135">
        <f t="shared" si="4"/>
        <v>75.6625</v>
      </c>
    </row>
    <row r="296" spans="1:8" s="87" customFormat="1" ht="15">
      <c r="A296" s="204"/>
      <c r="B296" s="204"/>
      <c r="C296" s="204"/>
      <c r="D296" s="204"/>
      <c r="E296" s="88" t="s">
        <v>132</v>
      </c>
      <c r="F296" s="88">
        <v>100</v>
      </c>
      <c r="G296" s="134">
        <v>9.735000000000001</v>
      </c>
      <c r="H296" s="135">
        <f t="shared" si="4"/>
        <v>90.265</v>
      </c>
    </row>
    <row r="297" spans="1:8" s="87" customFormat="1" ht="15">
      <c r="A297" s="88">
        <v>146</v>
      </c>
      <c r="B297" s="88"/>
      <c r="C297" s="88" t="s">
        <v>312</v>
      </c>
      <c r="D297" s="88">
        <v>1</v>
      </c>
      <c r="E297" s="88" t="s">
        <v>132</v>
      </c>
      <c r="F297" s="88">
        <v>100</v>
      </c>
      <c r="G297" s="134">
        <v>24.337500000000002</v>
      </c>
      <c r="H297" s="135">
        <f t="shared" si="4"/>
        <v>75.6625</v>
      </c>
    </row>
    <row r="298" spans="1:8" s="87" customFormat="1" ht="15.75">
      <c r="A298" s="90"/>
      <c r="B298" s="94" t="s">
        <v>208</v>
      </c>
      <c r="C298" s="94"/>
      <c r="D298" s="94">
        <f>SUM(D115:D297)</f>
        <v>183</v>
      </c>
      <c r="E298" s="94"/>
      <c r="F298" s="94">
        <f>SUM(F115:F297)</f>
        <v>47985</v>
      </c>
      <c r="G298" s="88"/>
      <c r="H298" s="136">
        <f>SUM(H115:H297)</f>
        <v>37240.821224999956</v>
      </c>
    </row>
    <row r="299" spans="1:8" s="87" customFormat="1" ht="21" customHeight="1">
      <c r="A299" s="207" t="s">
        <v>313</v>
      </c>
      <c r="B299" s="208"/>
      <c r="C299" s="208"/>
      <c r="D299" s="208"/>
      <c r="E299" s="208"/>
      <c r="F299" s="208"/>
      <c r="G299" s="208"/>
      <c r="H299" s="208"/>
    </row>
    <row r="300" spans="1:8" s="87" customFormat="1" ht="15">
      <c r="A300" s="88">
        <v>1</v>
      </c>
      <c r="B300" s="88" t="s">
        <v>314</v>
      </c>
      <c r="C300" s="88" t="s">
        <v>315</v>
      </c>
      <c r="D300" s="88">
        <v>1</v>
      </c>
      <c r="E300" s="88" t="s">
        <v>132</v>
      </c>
      <c r="F300" s="88">
        <v>180</v>
      </c>
      <c r="G300" s="134">
        <v>79.47500000000001</v>
      </c>
      <c r="H300" s="137">
        <f t="shared" si="4"/>
        <v>36.944999999999986</v>
      </c>
    </row>
    <row r="301" spans="1:8" s="87" customFormat="1" ht="15">
      <c r="A301" s="88">
        <v>2</v>
      </c>
      <c r="B301" s="88"/>
      <c r="C301" s="88" t="s">
        <v>131</v>
      </c>
      <c r="D301" s="88">
        <v>1</v>
      </c>
      <c r="E301" s="88" t="s">
        <v>132</v>
      </c>
      <c r="F301" s="88">
        <v>400</v>
      </c>
      <c r="G301" s="134">
        <v>5.61</v>
      </c>
      <c r="H301" s="137">
        <f t="shared" si="4"/>
        <v>377.56</v>
      </c>
    </row>
    <row r="302" spans="1:8" s="87" customFormat="1" ht="15">
      <c r="A302" s="88">
        <v>3</v>
      </c>
      <c r="B302" s="88"/>
      <c r="C302" s="88" t="s">
        <v>186</v>
      </c>
      <c r="D302" s="88">
        <v>1</v>
      </c>
      <c r="E302" s="88" t="s">
        <v>132</v>
      </c>
      <c r="F302" s="88">
        <v>250</v>
      </c>
      <c r="G302" s="134">
        <v>11.22</v>
      </c>
      <c r="H302" s="137">
        <f t="shared" si="4"/>
        <v>221.95</v>
      </c>
    </row>
    <row r="303" spans="1:8" s="87" customFormat="1" ht="15">
      <c r="A303" s="88">
        <v>4</v>
      </c>
      <c r="B303" s="88"/>
      <c r="C303" s="88" t="s">
        <v>187</v>
      </c>
      <c r="D303" s="88">
        <v>1</v>
      </c>
      <c r="E303" s="88" t="s">
        <v>132</v>
      </c>
      <c r="F303" s="88">
        <v>400</v>
      </c>
      <c r="G303" s="134">
        <v>51.425000000000004</v>
      </c>
      <c r="H303" s="137">
        <f t="shared" si="4"/>
        <v>194.3</v>
      </c>
    </row>
    <row r="304" spans="1:8" s="87" customFormat="1" ht="15">
      <c r="A304" s="88">
        <v>5</v>
      </c>
      <c r="B304" s="88"/>
      <c r="C304" s="88" t="s">
        <v>316</v>
      </c>
      <c r="D304" s="88">
        <v>1</v>
      </c>
      <c r="E304" s="88" t="s">
        <v>132</v>
      </c>
      <c r="F304" s="88">
        <v>400</v>
      </c>
      <c r="G304" s="134">
        <v>86.02000000000001</v>
      </c>
      <c r="H304" s="137">
        <f t="shared" si="4"/>
        <v>55.919999999999966</v>
      </c>
    </row>
    <row r="305" spans="1:8" s="87" customFormat="1" ht="15">
      <c r="A305" s="88">
        <v>6</v>
      </c>
      <c r="B305" s="88"/>
      <c r="C305" s="88" t="s">
        <v>140</v>
      </c>
      <c r="D305" s="88">
        <v>1</v>
      </c>
      <c r="E305" s="88" t="s">
        <v>132</v>
      </c>
      <c r="F305" s="88">
        <v>250</v>
      </c>
      <c r="G305" s="134">
        <v>57.97</v>
      </c>
      <c r="H305" s="137">
        <f t="shared" si="4"/>
        <v>105.075</v>
      </c>
    </row>
    <row r="306" spans="1:8" s="87" customFormat="1" ht="15">
      <c r="A306" s="88">
        <v>7</v>
      </c>
      <c r="B306" s="88"/>
      <c r="C306" s="88" t="s">
        <v>189</v>
      </c>
      <c r="D306" s="88">
        <v>1</v>
      </c>
      <c r="E306" s="88" t="s">
        <v>132</v>
      </c>
      <c r="F306" s="88">
        <v>250</v>
      </c>
      <c r="G306" s="134">
        <v>61.71000000000001</v>
      </c>
      <c r="H306" s="137">
        <f t="shared" si="4"/>
        <v>95.72499999999998</v>
      </c>
    </row>
    <row r="307" spans="1:8" s="87" customFormat="1" ht="15">
      <c r="A307" s="88">
        <v>8</v>
      </c>
      <c r="B307" s="88"/>
      <c r="C307" s="88" t="s">
        <v>142</v>
      </c>
      <c r="D307" s="88">
        <v>1</v>
      </c>
      <c r="E307" s="88" t="s">
        <v>132</v>
      </c>
      <c r="F307" s="88">
        <v>400</v>
      </c>
      <c r="G307" s="134">
        <v>63.580000000000005</v>
      </c>
      <c r="H307" s="137">
        <f t="shared" si="4"/>
        <v>145.67999999999998</v>
      </c>
    </row>
    <row r="308" spans="1:8" s="87" customFormat="1" ht="15">
      <c r="A308" s="203">
        <v>9</v>
      </c>
      <c r="B308" s="203"/>
      <c r="C308" s="203" t="s">
        <v>143</v>
      </c>
      <c r="D308" s="203">
        <v>2</v>
      </c>
      <c r="E308" s="88" t="s">
        <v>132</v>
      </c>
      <c r="F308" s="88">
        <v>400</v>
      </c>
      <c r="G308" s="134">
        <v>22.44</v>
      </c>
      <c r="H308" s="137">
        <f t="shared" si="4"/>
        <v>310.24</v>
      </c>
    </row>
    <row r="309" spans="1:8" s="87" customFormat="1" ht="15">
      <c r="A309" s="204"/>
      <c r="B309" s="204"/>
      <c r="C309" s="204"/>
      <c r="D309" s="204"/>
      <c r="E309" s="88" t="s">
        <v>132</v>
      </c>
      <c r="F309" s="88">
        <v>400</v>
      </c>
      <c r="G309" s="134">
        <v>62.645</v>
      </c>
      <c r="H309" s="137">
        <f t="shared" si="4"/>
        <v>149.42</v>
      </c>
    </row>
    <row r="310" spans="1:8" s="87" customFormat="1" ht="15">
      <c r="A310" s="88">
        <v>10</v>
      </c>
      <c r="B310" s="88"/>
      <c r="C310" s="88" t="s">
        <v>144</v>
      </c>
      <c r="D310" s="88">
        <v>1</v>
      </c>
      <c r="E310" s="88" t="s">
        <v>132</v>
      </c>
      <c r="F310" s="88">
        <v>400</v>
      </c>
      <c r="G310" s="134">
        <v>51.425000000000004</v>
      </c>
      <c r="H310" s="137">
        <f t="shared" si="4"/>
        <v>194.3</v>
      </c>
    </row>
    <row r="311" spans="1:8" s="87" customFormat="1" ht="15">
      <c r="A311" s="88">
        <v>11</v>
      </c>
      <c r="B311" s="88"/>
      <c r="C311" s="88" t="s">
        <v>145</v>
      </c>
      <c r="D311" s="88">
        <v>1</v>
      </c>
      <c r="E311" s="88" t="s">
        <v>132</v>
      </c>
      <c r="F311" s="88">
        <v>400</v>
      </c>
      <c r="G311" s="134">
        <v>84.15</v>
      </c>
      <c r="H311" s="137">
        <f t="shared" si="4"/>
        <v>63.399999999999984</v>
      </c>
    </row>
    <row r="312" spans="1:8" s="87" customFormat="1" ht="15">
      <c r="A312" s="88">
        <v>12</v>
      </c>
      <c r="B312" s="88"/>
      <c r="C312" s="88" t="s">
        <v>146</v>
      </c>
      <c r="D312" s="88">
        <v>1</v>
      </c>
      <c r="E312" s="88" t="s">
        <v>132</v>
      </c>
      <c r="F312" s="88">
        <v>400</v>
      </c>
      <c r="G312" s="134">
        <v>60.775000000000006</v>
      </c>
      <c r="H312" s="137">
        <f>F312*(100-G312)/100</f>
        <v>156.89999999999998</v>
      </c>
    </row>
    <row r="313" spans="1:8" s="87" customFormat="1" ht="15">
      <c r="A313" s="88">
        <v>13</v>
      </c>
      <c r="B313" s="88"/>
      <c r="C313" s="88" t="s">
        <v>317</v>
      </c>
      <c r="D313" s="88">
        <v>1</v>
      </c>
      <c r="E313" s="88" t="s">
        <v>132</v>
      </c>
      <c r="F313" s="88">
        <v>400</v>
      </c>
      <c r="G313" s="134">
        <v>61.71000000000001</v>
      </c>
      <c r="H313" s="137">
        <f t="shared" si="4"/>
        <v>153.15999999999997</v>
      </c>
    </row>
    <row r="314" spans="1:8" s="87" customFormat="1" ht="15">
      <c r="A314" s="88">
        <v>14</v>
      </c>
      <c r="B314" s="88"/>
      <c r="C314" s="88" t="s">
        <v>190</v>
      </c>
      <c r="D314" s="88">
        <v>1</v>
      </c>
      <c r="E314" s="88" t="s">
        <v>132</v>
      </c>
      <c r="F314" s="88">
        <v>250</v>
      </c>
      <c r="G314" s="134">
        <v>27.115000000000002</v>
      </c>
      <c r="H314" s="137">
        <f t="shared" si="4"/>
        <v>182.21249999999998</v>
      </c>
    </row>
    <row r="315" spans="1:8" s="87" customFormat="1" ht="15">
      <c r="A315" s="88">
        <v>15</v>
      </c>
      <c r="B315" s="88"/>
      <c r="C315" s="88" t="s">
        <v>212</v>
      </c>
      <c r="D315" s="88">
        <v>1</v>
      </c>
      <c r="E315" s="88" t="s">
        <v>132</v>
      </c>
      <c r="F315" s="88">
        <v>400</v>
      </c>
      <c r="G315" s="134">
        <v>43.945</v>
      </c>
      <c r="H315" s="137">
        <f t="shared" si="4"/>
        <v>224.22</v>
      </c>
    </row>
    <row r="316" spans="1:8" s="87" customFormat="1" ht="15">
      <c r="A316" s="88">
        <v>16</v>
      </c>
      <c r="B316" s="88"/>
      <c r="C316" s="88" t="s">
        <v>151</v>
      </c>
      <c r="D316" s="88">
        <v>1</v>
      </c>
      <c r="E316" s="88" t="s">
        <v>132</v>
      </c>
      <c r="F316" s="88">
        <v>250</v>
      </c>
      <c r="G316" s="134">
        <v>46.75000000000001</v>
      </c>
      <c r="H316" s="137">
        <f t="shared" si="4"/>
        <v>133.12499999999997</v>
      </c>
    </row>
    <row r="317" spans="1:8" s="87" customFormat="1" ht="15">
      <c r="A317" s="88">
        <v>17</v>
      </c>
      <c r="B317" s="88"/>
      <c r="C317" s="88" t="s">
        <v>152</v>
      </c>
      <c r="D317" s="88">
        <v>1</v>
      </c>
      <c r="E317" s="88" t="s">
        <v>132</v>
      </c>
      <c r="F317" s="88">
        <v>200</v>
      </c>
      <c r="G317" s="134">
        <v>39.269999999999996</v>
      </c>
      <c r="H317" s="137">
        <f t="shared" si="4"/>
        <v>121.46</v>
      </c>
    </row>
    <row r="318" spans="1:8" s="87" customFormat="1" ht="15">
      <c r="A318" s="88">
        <v>18</v>
      </c>
      <c r="B318" s="88"/>
      <c r="C318" s="88" t="s">
        <v>156</v>
      </c>
      <c r="D318" s="88">
        <v>1</v>
      </c>
      <c r="E318" s="88" t="s">
        <v>132</v>
      </c>
      <c r="F318" s="88">
        <v>200</v>
      </c>
      <c r="G318" s="134">
        <v>43.945</v>
      </c>
      <c r="H318" s="137">
        <f t="shared" si="4"/>
        <v>112.11</v>
      </c>
    </row>
    <row r="319" spans="1:8" s="87" customFormat="1" ht="15">
      <c r="A319" s="203">
        <v>19</v>
      </c>
      <c r="B319" s="203"/>
      <c r="C319" s="203" t="s">
        <v>213</v>
      </c>
      <c r="D319" s="203">
        <v>2</v>
      </c>
      <c r="E319" s="88" t="s">
        <v>132</v>
      </c>
      <c r="F319" s="88">
        <v>250</v>
      </c>
      <c r="G319" s="134">
        <v>67.32000000000001</v>
      </c>
      <c r="H319" s="137">
        <f t="shared" si="4"/>
        <v>81.69999999999999</v>
      </c>
    </row>
    <row r="320" spans="1:8" s="87" customFormat="1" ht="15">
      <c r="A320" s="204"/>
      <c r="B320" s="204"/>
      <c r="C320" s="204"/>
      <c r="D320" s="204"/>
      <c r="E320" s="88" t="s">
        <v>132</v>
      </c>
      <c r="F320" s="88">
        <v>250</v>
      </c>
      <c r="G320" s="134">
        <v>88.825</v>
      </c>
      <c r="H320" s="137">
        <f t="shared" si="4"/>
        <v>27.93749999999999</v>
      </c>
    </row>
    <row r="321" spans="1:8" s="87" customFormat="1" ht="15">
      <c r="A321" s="88">
        <v>20</v>
      </c>
      <c r="B321" s="88"/>
      <c r="C321" s="88" t="s">
        <v>214</v>
      </c>
      <c r="D321" s="88">
        <v>1</v>
      </c>
      <c r="E321" s="88" t="s">
        <v>132</v>
      </c>
      <c r="F321" s="88">
        <v>400</v>
      </c>
      <c r="G321" s="134">
        <v>66.385</v>
      </c>
      <c r="H321" s="137">
        <f t="shared" si="4"/>
        <v>134.45999999999998</v>
      </c>
    </row>
    <row r="322" spans="1:8" s="87" customFormat="1" ht="15">
      <c r="A322" s="88">
        <v>21</v>
      </c>
      <c r="B322" s="88"/>
      <c r="C322" s="88" t="s">
        <v>215</v>
      </c>
      <c r="D322" s="88">
        <v>1</v>
      </c>
      <c r="E322" s="88" t="s">
        <v>132</v>
      </c>
      <c r="F322" s="88">
        <v>400</v>
      </c>
      <c r="G322" s="134">
        <v>41.14</v>
      </c>
      <c r="H322" s="137">
        <f t="shared" si="4"/>
        <v>235.44</v>
      </c>
    </row>
    <row r="323" spans="1:8" s="87" customFormat="1" ht="15">
      <c r="A323" s="88">
        <v>22</v>
      </c>
      <c r="B323" s="88"/>
      <c r="C323" s="88" t="s">
        <v>161</v>
      </c>
      <c r="D323" s="88">
        <v>1</v>
      </c>
      <c r="E323" s="88" t="s">
        <v>132</v>
      </c>
      <c r="F323" s="88">
        <v>250</v>
      </c>
      <c r="G323" s="134">
        <v>52.36000000000001</v>
      </c>
      <c r="H323" s="137">
        <f t="shared" si="4"/>
        <v>119.09999999999998</v>
      </c>
    </row>
    <row r="324" spans="1:8" s="87" customFormat="1" ht="15">
      <c r="A324" s="88">
        <v>23</v>
      </c>
      <c r="B324" s="88"/>
      <c r="C324" s="88" t="s">
        <v>216</v>
      </c>
      <c r="D324" s="88">
        <v>1</v>
      </c>
      <c r="E324" s="88" t="s">
        <v>132</v>
      </c>
      <c r="F324" s="88">
        <v>400</v>
      </c>
      <c r="G324" s="134">
        <v>68.255</v>
      </c>
      <c r="H324" s="137">
        <f t="shared" si="4"/>
        <v>126.98000000000002</v>
      </c>
    </row>
    <row r="325" spans="1:8" s="87" customFormat="1" ht="15">
      <c r="A325" s="88">
        <v>24</v>
      </c>
      <c r="B325" s="88"/>
      <c r="C325" s="88" t="s">
        <v>163</v>
      </c>
      <c r="D325" s="88">
        <v>1</v>
      </c>
      <c r="E325" s="88" t="s">
        <v>132</v>
      </c>
      <c r="F325" s="88">
        <v>400</v>
      </c>
      <c r="G325" s="134">
        <v>84.15</v>
      </c>
      <c r="H325" s="137">
        <f t="shared" si="4"/>
        <v>63.399999999999984</v>
      </c>
    </row>
    <row r="326" spans="1:8" s="87" customFormat="1" ht="15">
      <c r="A326" s="88">
        <v>25</v>
      </c>
      <c r="B326" s="88"/>
      <c r="C326" s="88" t="s">
        <v>164</v>
      </c>
      <c r="D326" s="88">
        <v>1</v>
      </c>
      <c r="E326" s="88" t="s">
        <v>132</v>
      </c>
      <c r="F326" s="88">
        <v>400</v>
      </c>
      <c r="G326" s="134">
        <v>55.165000000000006</v>
      </c>
      <c r="H326" s="137">
        <f t="shared" si="4"/>
        <v>179.33999999999997</v>
      </c>
    </row>
    <row r="327" spans="1:8" s="87" customFormat="1" ht="15">
      <c r="A327" s="88">
        <v>26</v>
      </c>
      <c r="B327" s="88"/>
      <c r="C327" s="88" t="s">
        <v>165</v>
      </c>
      <c r="D327" s="88">
        <v>1</v>
      </c>
      <c r="E327" s="88" t="s">
        <v>132</v>
      </c>
      <c r="F327" s="88">
        <v>160</v>
      </c>
      <c r="G327" s="134">
        <v>46.75000000000001</v>
      </c>
      <c r="H327" s="137">
        <f t="shared" si="4"/>
        <v>85.19999999999999</v>
      </c>
    </row>
    <row r="328" spans="1:8" s="87" customFormat="1" ht="15">
      <c r="A328" s="203">
        <v>27</v>
      </c>
      <c r="B328" s="203"/>
      <c r="C328" s="203" t="s">
        <v>168</v>
      </c>
      <c r="D328" s="203">
        <v>2</v>
      </c>
      <c r="E328" s="88" t="s">
        <v>132</v>
      </c>
      <c r="F328" s="88">
        <v>400</v>
      </c>
      <c r="G328" s="134">
        <v>43.010000000000005</v>
      </c>
      <c r="H328" s="137">
        <f t="shared" si="4"/>
        <v>227.95999999999995</v>
      </c>
    </row>
    <row r="329" spans="1:8" s="87" customFormat="1" ht="15">
      <c r="A329" s="204"/>
      <c r="B329" s="204"/>
      <c r="C329" s="204"/>
      <c r="D329" s="204"/>
      <c r="E329" s="88" t="s">
        <v>132</v>
      </c>
      <c r="F329" s="88">
        <v>400</v>
      </c>
      <c r="G329" s="134">
        <v>39.269999999999996</v>
      </c>
      <c r="H329" s="137">
        <f t="shared" si="4"/>
        <v>242.92</v>
      </c>
    </row>
    <row r="330" spans="1:8" s="87" customFormat="1" ht="15">
      <c r="A330" s="88">
        <v>28</v>
      </c>
      <c r="B330" s="88"/>
      <c r="C330" s="88" t="s">
        <v>217</v>
      </c>
      <c r="D330" s="88">
        <v>1</v>
      </c>
      <c r="E330" s="88" t="s">
        <v>132</v>
      </c>
      <c r="F330" s="88">
        <v>400</v>
      </c>
      <c r="G330" s="134">
        <v>45.815000000000005</v>
      </c>
      <c r="H330" s="137">
        <f t="shared" si="4"/>
        <v>216.73999999999995</v>
      </c>
    </row>
    <row r="331" spans="1:8" s="87" customFormat="1" ht="15">
      <c r="A331" s="88">
        <v>29</v>
      </c>
      <c r="B331" s="88"/>
      <c r="C331" s="88" t="s">
        <v>218</v>
      </c>
      <c r="D331" s="88">
        <v>1</v>
      </c>
      <c r="E331" s="88" t="s">
        <v>132</v>
      </c>
      <c r="F331" s="88">
        <v>100</v>
      </c>
      <c r="G331" s="134">
        <v>72.93</v>
      </c>
      <c r="H331" s="137">
        <f t="shared" si="4"/>
        <v>27.06999999999999</v>
      </c>
    </row>
    <row r="332" spans="1:8" s="87" customFormat="1" ht="15">
      <c r="A332" s="88">
        <v>30</v>
      </c>
      <c r="B332" s="88"/>
      <c r="C332" s="88" t="s">
        <v>220</v>
      </c>
      <c r="D332" s="88">
        <v>1</v>
      </c>
      <c r="E332" s="88" t="s">
        <v>132</v>
      </c>
      <c r="F332" s="88">
        <v>400</v>
      </c>
      <c r="G332" s="134">
        <v>56.1</v>
      </c>
      <c r="H332" s="137">
        <f t="shared" si="4"/>
        <v>175.6</v>
      </c>
    </row>
    <row r="333" spans="1:8" s="87" customFormat="1" ht="15">
      <c r="A333" s="88">
        <v>31</v>
      </c>
      <c r="B333" s="88"/>
      <c r="C333" s="88" t="s">
        <v>318</v>
      </c>
      <c r="D333" s="88">
        <v>1</v>
      </c>
      <c r="E333" s="88" t="s">
        <v>132</v>
      </c>
      <c r="F333" s="88">
        <v>320</v>
      </c>
      <c r="G333" s="134">
        <v>38.33500000000001</v>
      </c>
      <c r="H333" s="137">
        <f t="shared" si="4"/>
        <v>197.32799999999995</v>
      </c>
    </row>
    <row r="334" spans="1:8" s="87" customFormat="1" ht="15">
      <c r="A334" s="88">
        <v>32</v>
      </c>
      <c r="B334" s="88"/>
      <c r="C334" s="88" t="s">
        <v>221</v>
      </c>
      <c r="D334" s="88">
        <v>1</v>
      </c>
      <c r="E334" s="88" t="s">
        <v>132</v>
      </c>
      <c r="F334" s="88">
        <v>400</v>
      </c>
      <c r="G334" s="134">
        <v>66.385</v>
      </c>
      <c r="H334" s="137">
        <f t="shared" si="4"/>
        <v>134.45999999999998</v>
      </c>
    </row>
    <row r="335" spans="1:8" s="87" customFormat="1" ht="15">
      <c r="A335" s="88">
        <v>33</v>
      </c>
      <c r="B335" s="88"/>
      <c r="C335" s="88" t="s">
        <v>222</v>
      </c>
      <c r="D335" s="88">
        <v>1</v>
      </c>
      <c r="E335" s="88" t="s">
        <v>132</v>
      </c>
      <c r="F335" s="88">
        <v>250</v>
      </c>
      <c r="G335" s="134">
        <v>42.075</v>
      </c>
      <c r="H335" s="137">
        <f t="shared" si="4"/>
        <v>144.8125</v>
      </c>
    </row>
    <row r="336" spans="1:8" s="87" customFormat="1" ht="15" customHeight="1">
      <c r="A336" s="88">
        <v>34</v>
      </c>
      <c r="B336" s="88"/>
      <c r="C336" s="88" t="s">
        <v>319</v>
      </c>
      <c r="D336" s="88">
        <v>1</v>
      </c>
      <c r="E336" s="88" t="s">
        <v>132</v>
      </c>
      <c r="F336" s="88">
        <v>400</v>
      </c>
      <c r="G336" s="134">
        <v>42.075</v>
      </c>
      <c r="H336" s="137">
        <f t="shared" si="4"/>
        <v>231.7</v>
      </c>
    </row>
    <row r="337" spans="1:8" s="87" customFormat="1" ht="15">
      <c r="A337" s="88">
        <v>35</v>
      </c>
      <c r="B337" s="88"/>
      <c r="C337" s="88" t="s">
        <v>224</v>
      </c>
      <c r="D337" s="88">
        <v>1</v>
      </c>
      <c r="E337" s="88" t="s">
        <v>132</v>
      </c>
      <c r="F337" s="88">
        <v>250</v>
      </c>
      <c r="G337" s="134">
        <v>66.385</v>
      </c>
      <c r="H337" s="137">
        <f t="shared" si="4"/>
        <v>84.03749999999998</v>
      </c>
    </row>
    <row r="338" spans="1:8" s="87" customFormat="1" ht="15">
      <c r="A338" s="88">
        <v>36</v>
      </c>
      <c r="B338" s="88"/>
      <c r="C338" s="88" t="s">
        <v>225</v>
      </c>
      <c r="D338" s="88">
        <v>1</v>
      </c>
      <c r="E338" s="88" t="s">
        <v>132</v>
      </c>
      <c r="F338" s="88">
        <v>250</v>
      </c>
      <c r="G338" s="134">
        <v>65.45</v>
      </c>
      <c r="H338" s="137">
        <f t="shared" si="4"/>
        <v>86.375</v>
      </c>
    </row>
    <row r="339" spans="1:8" s="87" customFormat="1" ht="15">
      <c r="A339" s="88">
        <v>37</v>
      </c>
      <c r="B339" s="88"/>
      <c r="C339" s="88" t="s">
        <v>226</v>
      </c>
      <c r="D339" s="88">
        <v>1</v>
      </c>
      <c r="E339" s="88" t="s">
        <v>132</v>
      </c>
      <c r="F339" s="88">
        <v>400</v>
      </c>
      <c r="G339" s="134">
        <v>74.80000000000001</v>
      </c>
      <c r="H339" s="137">
        <f t="shared" si="4"/>
        <v>100.79999999999997</v>
      </c>
    </row>
    <row r="340" spans="1:8" s="87" customFormat="1" ht="15">
      <c r="A340" s="88">
        <v>38</v>
      </c>
      <c r="B340" s="88"/>
      <c r="C340" s="88" t="s">
        <v>227</v>
      </c>
      <c r="D340" s="88">
        <v>1</v>
      </c>
      <c r="E340" s="88" t="s">
        <v>132</v>
      </c>
      <c r="F340" s="88">
        <v>400</v>
      </c>
      <c r="G340" s="134">
        <v>42.075</v>
      </c>
      <c r="H340" s="137">
        <f t="shared" si="4"/>
        <v>231.7</v>
      </c>
    </row>
    <row r="341" spans="1:8" s="87" customFormat="1" ht="15">
      <c r="A341" s="88">
        <v>39</v>
      </c>
      <c r="B341" s="88"/>
      <c r="C341" s="88" t="s">
        <v>228</v>
      </c>
      <c r="D341" s="88">
        <v>1</v>
      </c>
      <c r="E341" s="88" t="s">
        <v>132</v>
      </c>
      <c r="F341" s="88">
        <v>250</v>
      </c>
      <c r="G341" s="134">
        <v>32.725</v>
      </c>
      <c r="H341" s="137">
        <f t="shared" si="4"/>
        <v>168.1875</v>
      </c>
    </row>
    <row r="342" spans="1:8" s="87" customFormat="1" ht="15">
      <c r="A342" s="88">
        <v>40</v>
      </c>
      <c r="B342" s="88"/>
      <c r="C342" s="88" t="s">
        <v>173</v>
      </c>
      <c r="D342" s="88">
        <v>1</v>
      </c>
      <c r="E342" s="88" t="s">
        <v>132</v>
      </c>
      <c r="F342" s="88">
        <v>250</v>
      </c>
      <c r="G342" s="134">
        <v>28.985</v>
      </c>
      <c r="H342" s="137">
        <f t="shared" si="4"/>
        <v>177.5375</v>
      </c>
    </row>
    <row r="343" spans="1:8" s="87" customFormat="1" ht="15">
      <c r="A343" s="88">
        <v>41</v>
      </c>
      <c r="B343" s="88"/>
      <c r="C343" s="88" t="s">
        <v>229</v>
      </c>
      <c r="D343" s="88">
        <v>1</v>
      </c>
      <c r="E343" s="88" t="s">
        <v>132</v>
      </c>
      <c r="F343" s="88">
        <v>400</v>
      </c>
      <c r="G343" s="134">
        <v>38.33500000000001</v>
      </c>
      <c r="H343" s="137">
        <f t="shared" si="4"/>
        <v>246.65999999999997</v>
      </c>
    </row>
    <row r="344" spans="1:8" s="87" customFormat="1" ht="15">
      <c r="A344" s="203">
        <v>42</v>
      </c>
      <c r="B344" s="88"/>
      <c r="C344" s="203" t="s">
        <v>320</v>
      </c>
      <c r="D344" s="203">
        <v>2</v>
      </c>
      <c r="E344" s="88" t="s">
        <v>132</v>
      </c>
      <c r="F344" s="88">
        <v>400</v>
      </c>
      <c r="G344" s="134">
        <v>32.725</v>
      </c>
      <c r="H344" s="137">
        <f t="shared" si="4"/>
        <v>269.1</v>
      </c>
    </row>
    <row r="345" spans="1:8" s="87" customFormat="1" ht="15">
      <c r="A345" s="204"/>
      <c r="B345" s="88"/>
      <c r="C345" s="204"/>
      <c r="D345" s="204"/>
      <c r="E345" s="88" t="s">
        <v>132</v>
      </c>
      <c r="F345" s="88">
        <v>400</v>
      </c>
      <c r="G345" s="134">
        <v>28.05</v>
      </c>
      <c r="H345" s="137">
        <f t="shared" si="4"/>
        <v>287.8</v>
      </c>
    </row>
    <row r="346" spans="1:8" s="87" customFormat="1" ht="15" customHeight="1">
      <c r="A346" s="88">
        <v>43</v>
      </c>
      <c r="B346" s="88"/>
      <c r="C346" s="88" t="s">
        <v>232</v>
      </c>
      <c r="D346" s="88">
        <v>1</v>
      </c>
      <c r="E346" s="88" t="s">
        <v>132</v>
      </c>
      <c r="F346" s="88">
        <v>100</v>
      </c>
      <c r="G346" s="134">
        <v>51.425000000000004</v>
      </c>
      <c r="H346" s="137">
        <f t="shared" si="4"/>
        <v>48.575</v>
      </c>
    </row>
    <row r="347" spans="1:8" s="87" customFormat="1" ht="15">
      <c r="A347" s="88">
        <v>44</v>
      </c>
      <c r="B347" s="88"/>
      <c r="C347" s="88" t="s">
        <v>233</v>
      </c>
      <c r="D347" s="88">
        <v>1</v>
      </c>
      <c r="E347" s="88" t="s">
        <v>132</v>
      </c>
      <c r="F347" s="88">
        <v>180</v>
      </c>
      <c r="G347" s="134">
        <v>84.15</v>
      </c>
      <c r="H347" s="137">
        <f t="shared" si="4"/>
        <v>28.52999999999999</v>
      </c>
    </row>
    <row r="348" spans="1:8" s="87" customFormat="1" ht="15">
      <c r="A348" s="88">
        <v>45</v>
      </c>
      <c r="B348" s="88"/>
      <c r="C348" s="88" t="s">
        <v>234</v>
      </c>
      <c r="D348" s="88">
        <v>1</v>
      </c>
      <c r="E348" s="88" t="s">
        <v>132</v>
      </c>
      <c r="F348" s="88">
        <v>250</v>
      </c>
      <c r="G348" s="134">
        <v>37.400000000000006</v>
      </c>
      <c r="H348" s="137">
        <f t="shared" si="4"/>
        <v>156.49999999999997</v>
      </c>
    </row>
    <row r="349" spans="1:8" s="87" customFormat="1" ht="15">
      <c r="A349" s="88">
        <v>46</v>
      </c>
      <c r="B349" s="88"/>
      <c r="C349" s="88" t="s">
        <v>236</v>
      </c>
      <c r="D349" s="88">
        <v>1</v>
      </c>
      <c r="E349" s="88" t="s">
        <v>132</v>
      </c>
      <c r="F349" s="88">
        <v>100</v>
      </c>
      <c r="G349" s="134">
        <v>28.05</v>
      </c>
      <c r="H349" s="137">
        <f t="shared" si="4"/>
        <v>71.95</v>
      </c>
    </row>
    <row r="350" spans="1:8" s="87" customFormat="1" ht="15">
      <c r="A350" s="88">
        <v>47</v>
      </c>
      <c r="B350" s="88"/>
      <c r="C350" s="88" t="s">
        <v>243</v>
      </c>
      <c r="D350" s="88">
        <v>1</v>
      </c>
      <c r="E350" s="88" t="s">
        <v>132</v>
      </c>
      <c r="F350" s="88">
        <v>100</v>
      </c>
      <c r="G350" s="134">
        <v>15.895000000000001</v>
      </c>
      <c r="H350" s="137">
        <f t="shared" si="4"/>
        <v>84.105</v>
      </c>
    </row>
    <row r="351" spans="1:8" s="87" customFormat="1" ht="15">
      <c r="A351" s="88">
        <v>48</v>
      </c>
      <c r="B351" s="88"/>
      <c r="C351" s="88" t="s">
        <v>856</v>
      </c>
      <c r="D351" s="88">
        <v>1</v>
      </c>
      <c r="E351" s="88" t="s">
        <v>132</v>
      </c>
      <c r="F351" s="88">
        <v>400</v>
      </c>
      <c r="G351" s="134">
        <v>23.375000000000004</v>
      </c>
      <c r="H351" s="137">
        <f t="shared" si="4"/>
        <v>306.5</v>
      </c>
    </row>
    <row r="352" spans="1:8" s="87" customFormat="1" ht="15">
      <c r="A352" s="88">
        <v>49</v>
      </c>
      <c r="B352" s="88"/>
      <c r="C352" s="88" t="s">
        <v>857</v>
      </c>
      <c r="D352" s="88">
        <v>1</v>
      </c>
      <c r="E352" s="88" t="s">
        <v>132</v>
      </c>
      <c r="F352" s="88">
        <v>400</v>
      </c>
      <c r="G352" s="134">
        <v>28.05</v>
      </c>
      <c r="H352" s="137">
        <f t="shared" si="4"/>
        <v>287.8</v>
      </c>
    </row>
    <row r="353" spans="1:8" s="87" customFormat="1" ht="15">
      <c r="A353" s="88">
        <v>50</v>
      </c>
      <c r="B353" s="88"/>
      <c r="C353" s="88" t="s">
        <v>858</v>
      </c>
      <c r="D353" s="88">
        <v>1</v>
      </c>
      <c r="E353" s="88" t="s">
        <v>132</v>
      </c>
      <c r="F353" s="88">
        <v>400</v>
      </c>
      <c r="G353" s="134">
        <v>32.725</v>
      </c>
      <c r="H353" s="137">
        <f t="shared" si="4"/>
        <v>269.1</v>
      </c>
    </row>
    <row r="354" spans="1:8" s="87" customFormat="1" ht="15">
      <c r="A354" s="88">
        <v>51</v>
      </c>
      <c r="B354" s="88" t="s">
        <v>321</v>
      </c>
      <c r="C354" s="88" t="s">
        <v>322</v>
      </c>
      <c r="D354" s="88">
        <v>1</v>
      </c>
      <c r="E354" s="88" t="s">
        <v>132</v>
      </c>
      <c r="F354" s="88">
        <v>180</v>
      </c>
      <c r="G354" s="134">
        <v>6.545000000000001</v>
      </c>
      <c r="H354" s="137">
        <f t="shared" si="4"/>
        <v>168.21900000000002</v>
      </c>
    </row>
    <row r="355" spans="1:8" s="87" customFormat="1" ht="15">
      <c r="A355" s="88">
        <v>52</v>
      </c>
      <c r="B355" s="88"/>
      <c r="C355" s="88" t="s">
        <v>323</v>
      </c>
      <c r="D355" s="88">
        <v>1</v>
      </c>
      <c r="E355" s="88" t="s">
        <v>132</v>
      </c>
      <c r="F355" s="88">
        <v>180</v>
      </c>
      <c r="G355" s="134">
        <v>57.97</v>
      </c>
      <c r="H355" s="137">
        <f t="shared" si="4"/>
        <v>75.65400000000001</v>
      </c>
    </row>
    <row r="356" spans="1:8" s="87" customFormat="1" ht="15">
      <c r="A356" s="88">
        <v>53</v>
      </c>
      <c r="B356" s="88"/>
      <c r="C356" s="88" t="s">
        <v>324</v>
      </c>
      <c r="D356" s="88">
        <v>1</v>
      </c>
      <c r="E356" s="88" t="s">
        <v>132</v>
      </c>
      <c r="F356" s="88">
        <v>180</v>
      </c>
      <c r="G356" s="134">
        <v>30.855000000000004</v>
      </c>
      <c r="H356" s="137">
        <f t="shared" si="4"/>
        <v>124.46099999999998</v>
      </c>
    </row>
    <row r="357" spans="1:8" s="87" customFormat="1" ht="15">
      <c r="A357" s="88">
        <v>54</v>
      </c>
      <c r="B357" s="88"/>
      <c r="C357" s="88" t="s">
        <v>325</v>
      </c>
      <c r="D357" s="88">
        <v>1</v>
      </c>
      <c r="E357" s="88" t="s">
        <v>132</v>
      </c>
      <c r="F357" s="88">
        <v>400</v>
      </c>
      <c r="G357" s="134">
        <v>57.035000000000004</v>
      </c>
      <c r="H357" s="137">
        <f t="shared" si="4"/>
        <v>171.86</v>
      </c>
    </row>
    <row r="358" spans="1:8" s="87" customFormat="1" ht="15">
      <c r="A358" s="88">
        <v>55</v>
      </c>
      <c r="B358" s="88"/>
      <c r="C358" s="88" t="s">
        <v>326</v>
      </c>
      <c r="D358" s="88">
        <v>1</v>
      </c>
      <c r="E358" s="88" t="s">
        <v>132</v>
      </c>
      <c r="F358" s="88">
        <v>630</v>
      </c>
      <c r="G358" s="134">
        <v>33.660000000000004</v>
      </c>
      <c r="H358" s="137">
        <f t="shared" si="4"/>
        <v>417.94200000000006</v>
      </c>
    </row>
    <row r="359" spans="1:8" s="87" customFormat="1" ht="15">
      <c r="A359" s="88">
        <v>56</v>
      </c>
      <c r="B359" s="88"/>
      <c r="C359" s="88" t="s">
        <v>327</v>
      </c>
      <c r="D359" s="88">
        <v>1</v>
      </c>
      <c r="E359" s="88" t="s">
        <v>132</v>
      </c>
      <c r="F359" s="88">
        <v>180</v>
      </c>
      <c r="G359" s="134">
        <v>67.32000000000001</v>
      </c>
      <c r="H359" s="137">
        <f t="shared" si="4"/>
        <v>58.823999999999984</v>
      </c>
    </row>
    <row r="360" spans="1:8" s="87" customFormat="1" ht="15">
      <c r="A360" s="88">
        <v>57</v>
      </c>
      <c r="B360" s="88"/>
      <c r="C360" s="88" t="s">
        <v>328</v>
      </c>
      <c r="D360" s="88">
        <v>1</v>
      </c>
      <c r="E360" s="88" t="s">
        <v>132</v>
      </c>
      <c r="F360" s="88">
        <v>170</v>
      </c>
      <c r="G360" s="134">
        <v>37.400000000000006</v>
      </c>
      <c r="H360" s="137">
        <f t="shared" si="4"/>
        <v>106.41999999999999</v>
      </c>
    </row>
    <row r="361" spans="1:8" s="87" customFormat="1" ht="15">
      <c r="A361" s="203">
        <v>58</v>
      </c>
      <c r="B361" s="203"/>
      <c r="C361" s="203" t="s">
        <v>329</v>
      </c>
      <c r="D361" s="203">
        <v>2</v>
      </c>
      <c r="E361" s="88" t="s">
        <v>132</v>
      </c>
      <c r="F361" s="88">
        <v>250</v>
      </c>
      <c r="G361" s="134">
        <v>3.74</v>
      </c>
      <c r="H361" s="137">
        <f t="shared" si="4"/>
        <v>240.65</v>
      </c>
    </row>
    <row r="362" spans="1:8" s="87" customFormat="1" ht="15">
      <c r="A362" s="204"/>
      <c r="B362" s="204"/>
      <c r="C362" s="204"/>
      <c r="D362" s="204"/>
      <c r="E362" s="88" t="s">
        <v>132</v>
      </c>
      <c r="F362" s="88">
        <v>400</v>
      </c>
      <c r="G362" s="134">
        <v>69.19</v>
      </c>
      <c r="H362" s="137">
        <f aca="true" t="shared" si="5" ref="H362:H427">F362*(100-G362)/100</f>
        <v>123.24</v>
      </c>
    </row>
    <row r="363" spans="1:8" s="87" customFormat="1" ht="15">
      <c r="A363" s="88">
        <v>59</v>
      </c>
      <c r="B363" s="88"/>
      <c r="C363" s="88" t="s">
        <v>330</v>
      </c>
      <c r="D363" s="88">
        <v>1</v>
      </c>
      <c r="E363" s="88" t="s">
        <v>132</v>
      </c>
      <c r="F363" s="88">
        <v>100</v>
      </c>
      <c r="G363" s="134">
        <v>9.350000000000001</v>
      </c>
      <c r="H363" s="137">
        <f t="shared" si="5"/>
        <v>90.65</v>
      </c>
    </row>
    <row r="364" spans="1:8" s="87" customFormat="1" ht="15">
      <c r="A364" s="88">
        <v>60</v>
      </c>
      <c r="B364" s="88" t="s">
        <v>331</v>
      </c>
      <c r="C364" s="95" t="s">
        <v>332</v>
      </c>
      <c r="D364" s="88">
        <v>1</v>
      </c>
      <c r="E364" s="88" t="s">
        <v>132</v>
      </c>
      <c r="F364" s="88">
        <v>400</v>
      </c>
      <c r="G364" s="134">
        <v>93.50000000000001</v>
      </c>
      <c r="H364" s="137">
        <f t="shared" si="5"/>
        <v>25.999999999999947</v>
      </c>
    </row>
    <row r="365" spans="1:8" s="87" customFormat="1" ht="15">
      <c r="A365" s="88">
        <v>61</v>
      </c>
      <c r="B365" s="88"/>
      <c r="C365" s="95" t="s">
        <v>333</v>
      </c>
      <c r="D365" s="88">
        <v>1</v>
      </c>
      <c r="E365" s="88" t="s">
        <v>132</v>
      </c>
      <c r="F365" s="88">
        <v>400</v>
      </c>
      <c r="G365" s="134">
        <v>93.50000000000001</v>
      </c>
      <c r="H365" s="137">
        <f t="shared" si="5"/>
        <v>25.999999999999947</v>
      </c>
    </row>
    <row r="366" spans="1:8" s="87" customFormat="1" ht="15">
      <c r="A366" s="203">
        <v>62</v>
      </c>
      <c r="B366" s="203"/>
      <c r="C366" s="215" t="s">
        <v>334</v>
      </c>
      <c r="D366" s="203">
        <v>2</v>
      </c>
      <c r="E366" s="88" t="s">
        <v>132</v>
      </c>
      <c r="F366" s="88">
        <v>400</v>
      </c>
      <c r="G366" s="134">
        <v>93.50000000000001</v>
      </c>
      <c r="H366" s="137">
        <f t="shared" si="5"/>
        <v>25.999999999999947</v>
      </c>
    </row>
    <row r="367" spans="1:8" s="87" customFormat="1" ht="15">
      <c r="A367" s="204"/>
      <c r="B367" s="204"/>
      <c r="C367" s="216"/>
      <c r="D367" s="204"/>
      <c r="E367" s="88" t="s">
        <v>132</v>
      </c>
      <c r="F367" s="88">
        <v>400</v>
      </c>
      <c r="G367" s="134">
        <v>93.50000000000001</v>
      </c>
      <c r="H367" s="137">
        <f t="shared" si="5"/>
        <v>25.999999999999947</v>
      </c>
    </row>
    <row r="368" spans="1:8" s="87" customFormat="1" ht="15">
      <c r="A368" s="203">
        <v>63</v>
      </c>
      <c r="B368" s="203"/>
      <c r="C368" s="215" t="s">
        <v>335</v>
      </c>
      <c r="D368" s="203">
        <v>2</v>
      </c>
      <c r="E368" s="88" t="s">
        <v>132</v>
      </c>
      <c r="F368" s="88">
        <v>400</v>
      </c>
      <c r="G368" s="134">
        <v>93.50000000000001</v>
      </c>
      <c r="H368" s="137">
        <f t="shared" si="5"/>
        <v>25.999999999999947</v>
      </c>
    </row>
    <row r="369" spans="1:8" s="87" customFormat="1" ht="15">
      <c r="A369" s="204"/>
      <c r="B369" s="204"/>
      <c r="C369" s="216"/>
      <c r="D369" s="204"/>
      <c r="E369" s="88" t="s">
        <v>132</v>
      </c>
      <c r="F369" s="88">
        <v>400</v>
      </c>
      <c r="G369" s="134">
        <v>93.50000000000001</v>
      </c>
      <c r="H369" s="137">
        <f t="shared" si="5"/>
        <v>25.999999999999947</v>
      </c>
    </row>
    <row r="370" spans="1:8" s="87" customFormat="1" ht="15">
      <c r="A370" s="203">
        <v>64</v>
      </c>
      <c r="B370" s="203"/>
      <c r="C370" s="215" t="s">
        <v>336</v>
      </c>
      <c r="D370" s="203">
        <v>2</v>
      </c>
      <c r="E370" s="88" t="s">
        <v>132</v>
      </c>
      <c r="F370" s="88">
        <v>400</v>
      </c>
      <c r="G370" s="134">
        <v>93.50000000000001</v>
      </c>
      <c r="H370" s="137">
        <f t="shared" si="5"/>
        <v>25.999999999999947</v>
      </c>
    </row>
    <row r="371" spans="1:8" s="87" customFormat="1" ht="15">
      <c r="A371" s="204"/>
      <c r="B371" s="204"/>
      <c r="C371" s="216"/>
      <c r="D371" s="204"/>
      <c r="E371" s="88" t="s">
        <v>132</v>
      </c>
      <c r="F371" s="88">
        <v>400</v>
      </c>
      <c r="G371" s="134">
        <v>93.50000000000001</v>
      </c>
      <c r="H371" s="137">
        <f t="shared" si="5"/>
        <v>25.999999999999947</v>
      </c>
    </row>
    <row r="372" spans="1:8" s="87" customFormat="1" ht="15">
      <c r="A372" s="88">
        <v>65</v>
      </c>
      <c r="B372" s="88"/>
      <c r="C372" s="95" t="s">
        <v>337</v>
      </c>
      <c r="D372" s="88">
        <v>1</v>
      </c>
      <c r="E372" s="88" t="s">
        <v>132</v>
      </c>
      <c r="F372" s="88">
        <v>400</v>
      </c>
      <c r="G372" s="134">
        <v>93.50000000000001</v>
      </c>
      <c r="H372" s="137">
        <f t="shared" si="5"/>
        <v>25.999999999999947</v>
      </c>
    </row>
    <row r="373" spans="1:8" s="87" customFormat="1" ht="15">
      <c r="A373" s="203">
        <v>66</v>
      </c>
      <c r="B373" s="203"/>
      <c r="C373" s="215" t="s">
        <v>338</v>
      </c>
      <c r="D373" s="203">
        <v>2</v>
      </c>
      <c r="E373" s="88" t="s">
        <v>132</v>
      </c>
      <c r="F373" s="88">
        <v>250</v>
      </c>
      <c r="G373" s="134">
        <v>93.50000000000001</v>
      </c>
      <c r="H373" s="137">
        <f t="shared" si="5"/>
        <v>16.249999999999964</v>
      </c>
    </row>
    <row r="374" spans="1:8" s="87" customFormat="1" ht="15">
      <c r="A374" s="204"/>
      <c r="B374" s="204"/>
      <c r="C374" s="216"/>
      <c r="D374" s="204"/>
      <c r="E374" s="88" t="s">
        <v>132</v>
      </c>
      <c r="F374" s="88">
        <v>250</v>
      </c>
      <c r="G374" s="134">
        <v>93.50000000000001</v>
      </c>
      <c r="H374" s="137">
        <f t="shared" si="5"/>
        <v>16.249999999999964</v>
      </c>
    </row>
    <row r="375" spans="1:8" s="87" customFormat="1" ht="15">
      <c r="A375" s="88">
        <v>67</v>
      </c>
      <c r="B375" s="88"/>
      <c r="C375" s="95" t="s">
        <v>339</v>
      </c>
      <c r="D375" s="88">
        <v>1</v>
      </c>
      <c r="E375" s="88" t="s">
        <v>132</v>
      </c>
      <c r="F375" s="88">
        <v>400</v>
      </c>
      <c r="G375" s="134">
        <v>93.50000000000001</v>
      </c>
      <c r="H375" s="137">
        <f t="shared" si="5"/>
        <v>25.999999999999947</v>
      </c>
    </row>
    <row r="376" spans="1:8" s="87" customFormat="1" ht="15">
      <c r="A376" s="203">
        <v>68</v>
      </c>
      <c r="B376" s="203"/>
      <c r="C376" s="215" t="s">
        <v>340</v>
      </c>
      <c r="D376" s="203">
        <v>2</v>
      </c>
      <c r="E376" s="88" t="s">
        <v>132</v>
      </c>
      <c r="F376" s="88">
        <v>400</v>
      </c>
      <c r="G376" s="134">
        <v>93.50000000000001</v>
      </c>
      <c r="H376" s="137">
        <f t="shared" si="5"/>
        <v>25.999999999999947</v>
      </c>
    </row>
    <row r="377" spans="1:8" s="87" customFormat="1" ht="15">
      <c r="A377" s="204"/>
      <c r="B377" s="204"/>
      <c r="C377" s="216"/>
      <c r="D377" s="204"/>
      <c r="E377" s="88" t="s">
        <v>132</v>
      </c>
      <c r="F377" s="88">
        <v>400</v>
      </c>
      <c r="G377" s="134">
        <v>93.50000000000001</v>
      </c>
      <c r="H377" s="137">
        <f t="shared" si="5"/>
        <v>25.999999999999947</v>
      </c>
    </row>
    <row r="378" spans="1:8" s="87" customFormat="1" ht="15">
      <c r="A378" s="203">
        <v>69</v>
      </c>
      <c r="B378" s="203"/>
      <c r="C378" s="215" t="s">
        <v>341</v>
      </c>
      <c r="D378" s="203">
        <v>2</v>
      </c>
      <c r="E378" s="88" t="s">
        <v>132</v>
      </c>
      <c r="F378" s="88">
        <v>250</v>
      </c>
      <c r="G378" s="134">
        <v>93.50000000000001</v>
      </c>
      <c r="H378" s="137">
        <f t="shared" si="5"/>
        <v>16.249999999999964</v>
      </c>
    </row>
    <row r="379" spans="1:8" s="87" customFormat="1" ht="15">
      <c r="A379" s="204"/>
      <c r="B379" s="204"/>
      <c r="C379" s="216"/>
      <c r="D379" s="204"/>
      <c r="E379" s="88" t="s">
        <v>132</v>
      </c>
      <c r="F379" s="88">
        <v>250</v>
      </c>
      <c r="G379" s="134">
        <v>93.50000000000001</v>
      </c>
      <c r="H379" s="137">
        <f t="shared" si="5"/>
        <v>16.249999999999964</v>
      </c>
    </row>
    <row r="380" spans="1:8" s="87" customFormat="1" ht="15">
      <c r="A380" s="88">
        <v>70</v>
      </c>
      <c r="B380" s="88"/>
      <c r="C380" s="95" t="s">
        <v>342</v>
      </c>
      <c r="D380" s="88">
        <v>1</v>
      </c>
      <c r="E380" s="88" t="s">
        <v>132</v>
      </c>
      <c r="F380" s="88">
        <v>400</v>
      </c>
      <c r="G380" s="134">
        <v>93.50000000000001</v>
      </c>
      <c r="H380" s="137">
        <f t="shared" si="5"/>
        <v>25.999999999999947</v>
      </c>
    </row>
    <row r="381" spans="1:8" s="87" customFormat="1" ht="15">
      <c r="A381" s="203">
        <v>71</v>
      </c>
      <c r="B381" s="203"/>
      <c r="C381" s="215" t="s">
        <v>343</v>
      </c>
      <c r="D381" s="203">
        <v>2</v>
      </c>
      <c r="E381" s="88" t="s">
        <v>132</v>
      </c>
      <c r="F381" s="88">
        <v>400</v>
      </c>
      <c r="G381" s="134">
        <v>93.50000000000001</v>
      </c>
      <c r="H381" s="137">
        <f t="shared" si="5"/>
        <v>25.999999999999947</v>
      </c>
    </row>
    <row r="382" spans="1:8" s="87" customFormat="1" ht="15">
      <c r="A382" s="204"/>
      <c r="B382" s="204"/>
      <c r="C382" s="216"/>
      <c r="D382" s="204"/>
      <c r="E382" s="88" t="s">
        <v>132</v>
      </c>
      <c r="F382" s="88">
        <v>400</v>
      </c>
      <c r="G382" s="134">
        <v>93.50000000000001</v>
      </c>
      <c r="H382" s="137">
        <f t="shared" si="5"/>
        <v>25.999999999999947</v>
      </c>
    </row>
    <row r="383" spans="1:8" s="87" customFormat="1" ht="30">
      <c r="A383" s="88">
        <v>72</v>
      </c>
      <c r="B383" s="96" t="s">
        <v>344</v>
      </c>
      <c r="C383" s="88" t="s">
        <v>345</v>
      </c>
      <c r="D383" s="88">
        <v>1</v>
      </c>
      <c r="E383" s="88" t="s">
        <v>132</v>
      </c>
      <c r="F383" s="88">
        <v>400</v>
      </c>
      <c r="G383" s="134">
        <v>22.44</v>
      </c>
      <c r="H383" s="137">
        <f t="shared" si="5"/>
        <v>310.24</v>
      </c>
    </row>
    <row r="384" spans="1:8" s="87" customFormat="1" ht="15">
      <c r="A384" s="88">
        <v>73</v>
      </c>
      <c r="B384" s="88"/>
      <c r="C384" s="88" t="s">
        <v>346</v>
      </c>
      <c r="D384" s="88">
        <v>1</v>
      </c>
      <c r="E384" s="88" t="s">
        <v>132</v>
      </c>
      <c r="F384" s="88">
        <v>180</v>
      </c>
      <c r="G384" s="134">
        <v>84.15</v>
      </c>
      <c r="H384" s="137">
        <f t="shared" si="5"/>
        <v>28.52999999999999</v>
      </c>
    </row>
    <row r="385" spans="1:8" s="87" customFormat="1" ht="15">
      <c r="A385" s="88">
        <v>74</v>
      </c>
      <c r="B385" s="88"/>
      <c r="C385" s="88" t="s">
        <v>280</v>
      </c>
      <c r="D385" s="88">
        <v>1</v>
      </c>
      <c r="E385" s="88" t="s">
        <v>132</v>
      </c>
      <c r="F385" s="88">
        <v>100</v>
      </c>
      <c r="G385" s="134">
        <v>46.75000000000001</v>
      </c>
      <c r="H385" s="137">
        <f t="shared" si="5"/>
        <v>53.24999999999999</v>
      </c>
    </row>
    <row r="386" spans="1:8" s="87" customFormat="1" ht="15" customHeight="1">
      <c r="A386" s="88">
        <v>75</v>
      </c>
      <c r="B386" s="88"/>
      <c r="C386" s="88" t="s">
        <v>347</v>
      </c>
      <c r="D386" s="88">
        <v>1</v>
      </c>
      <c r="E386" s="88" t="s">
        <v>132</v>
      </c>
      <c r="F386" s="88">
        <v>180</v>
      </c>
      <c r="G386" s="134">
        <v>84.15</v>
      </c>
      <c r="H386" s="137">
        <f t="shared" si="5"/>
        <v>28.52999999999999</v>
      </c>
    </row>
    <row r="387" spans="1:8" s="87" customFormat="1" ht="15">
      <c r="A387" s="203">
        <v>76</v>
      </c>
      <c r="B387" s="203"/>
      <c r="C387" s="203" t="s">
        <v>348</v>
      </c>
      <c r="D387" s="203">
        <v>2</v>
      </c>
      <c r="E387" s="88" t="s">
        <v>132</v>
      </c>
      <c r="F387" s="88">
        <v>250</v>
      </c>
      <c r="G387" s="134">
        <v>0</v>
      </c>
      <c r="H387" s="137">
        <f t="shared" si="5"/>
        <v>250</v>
      </c>
    </row>
    <row r="388" spans="1:8" s="87" customFormat="1" ht="15" customHeight="1">
      <c r="A388" s="204"/>
      <c r="B388" s="204"/>
      <c r="C388" s="204"/>
      <c r="D388" s="204"/>
      <c r="E388" s="88" t="s">
        <v>132</v>
      </c>
      <c r="F388" s="88">
        <v>400</v>
      </c>
      <c r="G388" s="134">
        <v>78.53999999999999</v>
      </c>
      <c r="H388" s="137">
        <f t="shared" si="5"/>
        <v>85.84000000000003</v>
      </c>
    </row>
    <row r="389" spans="1:8" s="87" customFormat="1" ht="15">
      <c r="A389" s="88">
        <v>77</v>
      </c>
      <c r="B389" s="88"/>
      <c r="C389" s="88" t="s">
        <v>349</v>
      </c>
      <c r="D389" s="88">
        <v>1</v>
      </c>
      <c r="E389" s="88" t="s">
        <v>132</v>
      </c>
      <c r="F389" s="88">
        <v>320</v>
      </c>
      <c r="G389" s="134">
        <v>65.45</v>
      </c>
      <c r="H389" s="137">
        <f t="shared" si="5"/>
        <v>110.56</v>
      </c>
    </row>
    <row r="390" spans="1:8" s="87" customFormat="1" ht="15" customHeight="1">
      <c r="A390" s="88">
        <v>78</v>
      </c>
      <c r="B390" s="88"/>
      <c r="C390" s="88" t="s">
        <v>350</v>
      </c>
      <c r="D390" s="88">
        <v>1</v>
      </c>
      <c r="E390" s="88" t="s">
        <v>132</v>
      </c>
      <c r="F390" s="88">
        <v>400</v>
      </c>
      <c r="G390" s="134">
        <v>48.62</v>
      </c>
      <c r="H390" s="137">
        <f t="shared" si="5"/>
        <v>205.52</v>
      </c>
    </row>
    <row r="391" spans="1:8" s="87" customFormat="1" ht="15">
      <c r="A391" s="88">
        <v>79</v>
      </c>
      <c r="B391" s="88"/>
      <c r="C391" s="88" t="s">
        <v>351</v>
      </c>
      <c r="D391" s="88">
        <v>1</v>
      </c>
      <c r="E391" s="88" t="s">
        <v>132</v>
      </c>
      <c r="F391" s="88">
        <v>250</v>
      </c>
      <c r="G391" s="134">
        <v>59.84</v>
      </c>
      <c r="H391" s="137">
        <f t="shared" si="5"/>
        <v>100.4</v>
      </c>
    </row>
    <row r="392" spans="1:8" s="87" customFormat="1" ht="15">
      <c r="A392" s="88">
        <v>80</v>
      </c>
      <c r="B392" s="88"/>
      <c r="C392" s="88" t="s">
        <v>352</v>
      </c>
      <c r="D392" s="88">
        <v>1</v>
      </c>
      <c r="E392" s="88" t="s">
        <v>132</v>
      </c>
      <c r="F392" s="88">
        <v>180</v>
      </c>
      <c r="G392" s="134">
        <v>72.93</v>
      </c>
      <c r="H392" s="137">
        <f t="shared" si="5"/>
        <v>48.725999999999985</v>
      </c>
    </row>
    <row r="393" spans="1:8" s="87" customFormat="1" ht="15">
      <c r="A393" s="88">
        <v>81</v>
      </c>
      <c r="B393" s="88"/>
      <c r="C393" s="88" t="s">
        <v>353</v>
      </c>
      <c r="D393" s="88">
        <v>1</v>
      </c>
      <c r="E393" s="88" t="s">
        <v>132</v>
      </c>
      <c r="F393" s="88">
        <v>250</v>
      </c>
      <c r="G393" s="134">
        <v>86.02000000000001</v>
      </c>
      <c r="H393" s="137">
        <f t="shared" si="5"/>
        <v>34.949999999999974</v>
      </c>
    </row>
    <row r="394" spans="1:8" s="87" customFormat="1" ht="15">
      <c r="A394" s="88">
        <v>82</v>
      </c>
      <c r="B394" s="88"/>
      <c r="C394" s="88" t="s">
        <v>354</v>
      </c>
      <c r="D394" s="88">
        <v>1</v>
      </c>
      <c r="E394" s="88" t="s">
        <v>132</v>
      </c>
      <c r="F394" s="88">
        <v>250</v>
      </c>
      <c r="G394" s="134">
        <v>35.53</v>
      </c>
      <c r="H394" s="137">
        <f t="shared" si="5"/>
        <v>161.175</v>
      </c>
    </row>
    <row r="395" spans="1:8" s="87" customFormat="1" ht="15">
      <c r="A395" s="88">
        <v>83</v>
      </c>
      <c r="B395" s="88"/>
      <c r="C395" s="88" t="s">
        <v>355</v>
      </c>
      <c r="D395" s="88">
        <v>1</v>
      </c>
      <c r="E395" s="88" t="s">
        <v>132</v>
      </c>
      <c r="F395" s="88">
        <v>320</v>
      </c>
      <c r="G395" s="134">
        <v>83.215</v>
      </c>
      <c r="H395" s="137">
        <f t="shared" si="5"/>
        <v>53.71199999999999</v>
      </c>
    </row>
    <row r="396" spans="1:8" s="87" customFormat="1" ht="15">
      <c r="A396" s="88">
        <v>84</v>
      </c>
      <c r="B396" s="88"/>
      <c r="C396" s="88" t="s">
        <v>356</v>
      </c>
      <c r="D396" s="88">
        <v>1</v>
      </c>
      <c r="E396" s="88" t="s">
        <v>132</v>
      </c>
      <c r="F396" s="88">
        <v>160</v>
      </c>
      <c r="G396" s="134">
        <v>57.035000000000004</v>
      </c>
      <c r="H396" s="137">
        <f t="shared" si="5"/>
        <v>68.744</v>
      </c>
    </row>
    <row r="397" spans="1:8" s="87" customFormat="1" ht="15">
      <c r="A397" s="88">
        <v>85</v>
      </c>
      <c r="B397" s="88"/>
      <c r="C397" s="88" t="s">
        <v>357</v>
      </c>
      <c r="D397" s="88">
        <v>1</v>
      </c>
      <c r="E397" s="88" t="s">
        <v>132</v>
      </c>
      <c r="F397" s="88">
        <v>250</v>
      </c>
      <c r="G397" s="134">
        <v>52.36000000000001</v>
      </c>
      <c r="H397" s="137">
        <f t="shared" si="5"/>
        <v>119.09999999999998</v>
      </c>
    </row>
    <row r="398" spans="1:8" s="87" customFormat="1" ht="15">
      <c r="A398" s="88">
        <v>86</v>
      </c>
      <c r="B398" s="88"/>
      <c r="C398" s="90" t="s">
        <v>358</v>
      </c>
      <c r="D398" s="90">
        <v>1</v>
      </c>
      <c r="E398" s="88" t="s">
        <v>132</v>
      </c>
      <c r="F398" s="88">
        <v>400</v>
      </c>
      <c r="G398" s="134">
        <v>43.945</v>
      </c>
      <c r="H398" s="137">
        <f t="shared" si="5"/>
        <v>224.22</v>
      </c>
    </row>
    <row r="399" spans="1:8" s="87" customFormat="1" ht="15">
      <c r="A399" s="88">
        <v>87</v>
      </c>
      <c r="B399" s="88"/>
      <c r="C399" s="90" t="s">
        <v>359</v>
      </c>
      <c r="D399" s="90">
        <v>1</v>
      </c>
      <c r="E399" s="88" t="s">
        <v>132</v>
      </c>
      <c r="F399" s="88">
        <v>180</v>
      </c>
      <c r="G399" s="134">
        <v>56.1</v>
      </c>
      <c r="H399" s="137">
        <f t="shared" si="5"/>
        <v>79.02</v>
      </c>
    </row>
    <row r="400" spans="1:8" s="87" customFormat="1" ht="15">
      <c r="A400" s="88">
        <v>88</v>
      </c>
      <c r="B400" s="88"/>
      <c r="C400" s="88" t="s">
        <v>360</v>
      </c>
      <c r="D400" s="88">
        <v>1</v>
      </c>
      <c r="E400" s="88" t="s">
        <v>132</v>
      </c>
      <c r="F400" s="88">
        <v>250</v>
      </c>
      <c r="G400" s="134">
        <v>32.725</v>
      </c>
      <c r="H400" s="137">
        <f t="shared" si="5"/>
        <v>168.1875</v>
      </c>
    </row>
    <row r="401" spans="1:8" s="87" customFormat="1" ht="15">
      <c r="A401" s="88">
        <v>89</v>
      </c>
      <c r="B401" s="88"/>
      <c r="C401" s="88" t="s">
        <v>361</v>
      </c>
      <c r="D401" s="88">
        <v>1</v>
      </c>
      <c r="E401" s="88" t="s">
        <v>132</v>
      </c>
      <c r="F401" s="88">
        <v>100</v>
      </c>
      <c r="G401" s="134">
        <v>4.675000000000001</v>
      </c>
      <c r="H401" s="137">
        <f t="shared" si="5"/>
        <v>95.325</v>
      </c>
    </row>
    <row r="402" spans="1:8" s="87" customFormat="1" ht="15">
      <c r="A402" s="88">
        <v>90</v>
      </c>
      <c r="B402" s="88"/>
      <c r="C402" s="88" t="s">
        <v>362</v>
      </c>
      <c r="D402" s="88">
        <v>1</v>
      </c>
      <c r="E402" s="88" t="s">
        <v>132</v>
      </c>
      <c r="F402" s="88">
        <v>160</v>
      </c>
      <c r="G402" s="134">
        <v>16.830000000000002</v>
      </c>
      <c r="H402" s="137">
        <f t="shared" si="5"/>
        <v>133.072</v>
      </c>
    </row>
    <row r="403" spans="1:8" s="87" customFormat="1" ht="15">
      <c r="A403" s="88">
        <v>91</v>
      </c>
      <c r="B403" s="88"/>
      <c r="C403" s="88" t="s">
        <v>363</v>
      </c>
      <c r="D403" s="88">
        <v>1</v>
      </c>
      <c r="E403" s="88" t="s">
        <v>132</v>
      </c>
      <c r="F403" s="88">
        <v>320</v>
      </c>
      <c r="G403" s="134">
        <v>20.57</v>
      </c>
      <c r="H403" s="137">
        <f t="shared" si="5"/>
        <v>254.17600000000002</v>
      </c>
    </row>
    <row r="404" spans="1:8" s="87" customFormat="1" ht="15">
      <c r="A404" s="88">
        <v>92</v>
      </c>
      <c r="B404" s="88"/>
      <c r="C404" s="88" t="s">
        <v>364</v>
      </c>
      <c r="D404" s="88">
        <v>1</v>
      </c>
      <c r="E404" s="88" t="s">
        <v>132</v>
      </c>
      <c r="F404" s="88">
        <v>320</v>
      </c>
      <c r="G404" s="134">
        <v>35.53</v>
      </c>
      <c r="H404" s="137">
        <f t="shared" si="5"/>
        <v>206.304</v>
      </c>
    </row>
    <row r="405" spans="1:8" s="87" customFormat="1" ht="15">
      <c r="A405" s="88">
        <v>93</v>
      </c>
      <c r="B405" s="88"/>
      <c r="C405" s="88" t="s">
        <v>365</v>
      </c>
      <c r="D405" s="88">
        <v>1</v>
      </c>
      <c r="E405" s="88" t="s">
        <v>132</v>
      </c>
      <c r="F405" s="88">
        <v>160</v>
      </c>
      <c r="G405" s="134">
        <v>74.80000000000001</v>
      </c>
      <c r="H405" s="137">
        <f t="shared" si="5"/>
        <v>40.31999999999998</v>
      </c>
    </row>
    <row r="406" spans="1:8" s="87" customFormat="1" ht="15">
      <c r="A406" s="88">
        <v>94</v>
      </c>
      <c r="B406" s="88"/>
      <c r="C406" s="88" t="s">
        <v>366</v>
      </c>
      <c r="D406" s="88">
        <v>1</v>
      </c>
      <c r="E406" s="88" t="s">
        <v>132</v>
      </c>
      <c r="F406" s="88">
        <v>160</v>
      </c>
      <c r="G406" s="134">
        <v>4.675000000000001</v>
      </c>
      <c r="H406" s="137">
        <f t="shared" si="5"/>
        <v>152.52</v>
      </c>
    </row>
    <row r="407" spans="1:8" s="87" customFormat="1" ht="15">
      <c r="A407" s="88">
        <v>95</v>
      </c>
      <c r="B407" s="88"/>
      <c r="C407" s="88" t="s">
        <v>367</v>
      </c>
      <c r="D407" s="88">
        <v>1</v>
      </c>
      <c r="E407" s="88" t="s">
        <v>132</v>
      </c>
      <c r="F407" s="88">
        <v>100</v>
      </c>
      <c r="G407" s="134">
        <v>2.805</v>
      </c>
      <c r="H407" s="137">
        <f t="shared" si="5"/>
        <v>97.195</v>
      </c>
    </row>
    <row r="408" spans="1:8" s="87" customFormat="1" ht="15">
      <c r="A408" s="88">
        <v>96</v>
      </c>
      <c r="B408" s="88"/>
      <c r="C408" s="88" t="s">
        <v>368</v>
      </c>
      <c r="D408" s="88">
        <v>1</v>
      </c>
      <c r="E408" s="88" t="s">
        <v>132</v>
      </c>
      <c r="F408" s="88">
        <v>100</v>
      </c>
      <c r="G408" s="134">
        <v>43.945</v>
      </c>
      <c r="H408" s="137">
        <f t="shared" si="5"/>
        <v>56.055</v>
      </c>
    </row>
    <row r="409" spans="1:8" s="87" customFormat="1" ht="15">
      <c r="A409" s="88">
        <v>97</v>
      </c>
      <c r="B409" s="88"/>
      <c r="C409" s="88" t="s">
        <v>369</v>
      </c>
      <c r="D409" s="88">
        <v>1</v>
      </c>
      <c r="E409" s="88" t="s">
        <v>132</v>
      </c>
      <c r="F409" s="88">
        <v>180</v>
      </c>
      <c r="G409" s="134">
        <v>12.155</v>
      </c>
      <c r="H409" s="137">
        <f t="shared" si="5"/>
        <v>158.121</v>
      </c>
    </row>
    <row r="410" spans="1:8" s="87" customFormat="1" ht="15">
      <c r="A410" s="88">
        <v>98</v>
      </c>
      <c r="B410" s="88"/>
      <c r="C410" s="88" t="s">
        <v>370</v>
      </c>
      <c r="D410" s="88">
        <v>1</v>
      </c>
      <c r="E410" s="88" t="s">
        <v>132</v>
      </c>
      <c r="F410" s="88">
        <v>60</v>
      </c>
      <c r="G410" s="134">
        <v>84.15</v>
      </c>
      <c r="H410" s="137">
        <f t="shared" si="5"/>
        <v>9.509999999999996</v>
      </c>
    </row>
    <row r="411" spans="1:8" s="87" customFormat="1" ht="15">
      <c r="A411" s="88">
        <v>99</v>
      </c>
      <c r="B411" s="88"/>
      <c r="C411" s="88" t="s">
        <v>371</v>
      </c>
      <c r="D411" s="88">
        <v>1</v>
      </c>
      <c r="E411" s="88" t="s">
        <v>132</v>
      </c>
      <c r="F411" s="88">
        <v>100</v>
      </c>
      <c r="G411" s="134">
        <v>59.84</v>
      </c>
      <c r="H411" s="137">
        <f t="shared" si="5"/>
        <v>40.16</v>
      </c>
    </row>
    <row r="412" spans="1:8" s="87" customFormat="1" ht="15">
      <c r="A412" s="88">
        <v>100</v>
      </c>
      <c r="B412" s="88"/>
      <c r="C412" s="88" t="s">
        <v>372</v>
      </c>
      <c r="D412" s="88">
        <v>1</v>
      </c>
      <c r="E412" s="88" t="s">
        <v>132</v>
      </c>
      <c r="F412" s="88">
        <v>118</v>
      </c>
      <c r="G412" s="134">
        <v>86.955</v>
      </c>
      <c r="H412" s="137">
        <f t="shared" si="5"/>
        <v>15.393100000000002</v>
      </c>
    </row>
    <row r="413" spans="1:8" s="87" customFormat="1" ht="15">
      <c r="A413" s="88">
        <v>101</v>
      </c>
      <c r="B413" s="88"/>
      <c r="C413" s="88" t="s">
        <v>373</v>
      </c>
      <c r="D413" s="88">
        <v>1</v>
      </c>
      <c r="E413" s="88" t="s">
        <v>132</v>
      </c>
      <c r="F413" s="88">
        <v>100</v>
      </c>
      <c r="G413" s="134">
        <v>74.80000000000001</v>
      </c>
      <c r="H413" s="137">
        <f t="shared" si="5"/>
        <v>25.199999999999992</v>
      </c>
    </row>
    <row r="414" spans="1:8" s="87" customFormat="1" ht="15">
      <c r="A414" s="88">
        <v>102</v>
      </c>
      <c r="B414" s="88"/>
      <c r="C414" s="88" t="s">
        <v>374</v>
      </c>
      <c r="D414" s="88">
        <v>1</v>
      </c>
      <c r="E414" s="88" t="s">
        <v>132</v>
      </c>
      <c r="F414" s="88">
        <v>100</v>
      </c>
      <c r="G414" s="134">
        <v>25.245</v>
      </c>
      <c r="H414" s="137">
        <f t="shared" si="5"/>
        <v>74.755</v>
      </c>
    </row>
    <row r="415" spans="1:8" s="87" customFormat="1" ht="15">
      <c r="A415" s="88">
        <v>103</v>
      </c>
      <c r="B415" s="88"/>
      <c r="C415" s="88" t="s">
        <v>859</v>
      </c>
      <c r="D415" s="88">
        <v>1</v>
      </c>
      <c r="E415" s="88" t="s">
        <v>132</v>
      </c>
      <c r="F415" s="88">
        <v>250</v>
      </c>
      <c r="G415" s="134">
        <v>18.700000000000003</v>
      </c>
      <c r="H415" s="137">
        <f t="shared" si="5"/>
        <v>203.25</v>
      </c>
    </row>
    <row r="416" spans="1:8" s="87" customFormat="1" ht="15">
      <c r="A416" s="88">
        <v>104</v>
      </c>
      <c r="B416" s="88"/>
      <c r="C416" s="88" t="s">
        <v>860</v>
      </c>
      <c r="D416" s="88">
        <v>1</v>
      </c>
      <c r="E416" s="88" t="s">
        <v>132</v>
      </c>
      <c r="F416" s="88">
        <v>160</v>
      </c>
      <c r="G416" s="134">
        <v>0</v>
      </c>
      <c r="H416" s="137">
        <f t="shared" si="5"/>
        <v>160</v>
      </c>
    </row>
    <row r="417" spans="1:8" s="87" customFormat="1" ht="15">
      <c r="A417" s="88">
        <v>105</v>
      </c>
      <c r="B417" s="88"/>
      <c r="C417" s="90" t="s">
        <v>861</v>
      </c>
      <c r="D417" s="90">
        <v>1</v>
      </c>
      <c r="E417" s="88" t="s">
        <v>132</v>
      </c>
      <c r="F417" s="88">
        <v>250</v>
      </c>
      <c r="G417" s="134">
        <v>14.025</v>
      </c>
      <c r="H417" s="137">
        <f t="shared" si="5"/>
        <v>214.9375</v>
      </c>
    </row>
    <row r="418" spans="1:8" s="87" customFormat="1" ht="15">
      <c r="A418" s="88">
        <v>106</v>
      </c>
      <c r="B418" s="88"/>
      <c r="C418" s="88" t="s">
        <v>375</v>
      </c>
      <c r="D418" s="88">
        <v>1</v>
      </c>
      <c r="E418" s="88" t="s">
        <v>132</v>
      </c>
      <c r="F418" s="88">
        <v>250</v>
      </c>
      <c r="G418" s="134">
        <v>32.725</v>
      </c>
      <c r="H418" s="137">
        <f t="shared" si="5"/>
        <v>168.1875</v>
      </c>
    </row>
    <row r="419" spans="1:8" s="87" customFormat="1" ht="15">
      <c r="A419" s="88">
        <v>107</v>
      </c>
      <c r="B419" s="88" t="s">
        <v>376</v>
      </c>
      <c r="C419" s="88" t="s">
        <v>377</v>
      </c>
      <c r="D419" s="88">
        <v>1</v>
      </c>
      <c r="E419" s="88" t="s">
        <v>132</v>
      </c>
      <c r="F419" s="88">
        <v>250</v>
      </c>
      <c r="G419" s="134">
        <v>77.605</v>
      </c>
      <c r="H419" s="137">
        <f t="shared" si="5"/>
        <v>55.98749999999999</v>
      </c>
    </row>
    <row r="420" spans="1:8" s="87" customFormat="1" ht="15">
      <c r="A420" s="88">
        <v>108</v>
      </c>
      <c r="B420" s="88"/>
      <c r="C420" s="88" t="s">
        <v>378</v>
      </c>
      <c r="D420" s="88">
        <v>1</v>
      </c>
      <c r="E420" s="88" t="s">
        <v>132</v>
      </c>
      <c r="F420" s="88">
        <v>180</v>
      </c>
      <c r="G420" s="134">
        <v>49.555</v>
      </c>
      <c r="H420" s="137">
        <f t="shared" si="5"/>
        <v>90.801</v>
      </c>
    </row>
    <row r="421" spans="1:8" s="87" customFormat="1" ht="15">
      <c r="A421" s="88">
        <v>109</v>
      </c>
      <c r="B421" s="88"/>
      <c r="C421" s="88" t="s">
        <v>379</v>
      </c>
      <c r="D421" s="88">
        <v>1</v>
      </c>
      <c r="E421" s="88" t="s">
        <v>132</v>
      </c>
      <c r="F421" s="88">
        <v>250</v>
      </c>
      <c r="G421" s="134">
        <v>40.205</v>
      </c>
      <c r="H421" s="137">
        <f t="shared" si="5"/>
        <v>149.4875</v>
      </c>
    </row>
    <row r="422" spans="1:8" s="87" customFormat="1" ht="15">
      <c r="A422" s="88">
        <v>110</v>
      </c>
      <c r="B422" s="88"/>
      <c r="C422" s="88" t="s">
        <v>380</v>
      </c>
      <c r="D422" s="88">
        <v>1</v>
      </c>
      <c r="E422" s="88" t="s">
        <v>132</v>
      </c>
      <c r="F422" s="88">
        <v>250</v>
      </c>
      <c r="G422" s="134">
        <v>62.645</v>
      </c>
      <c r="H422" s="137">
        <f t="shared" si="5"/>
        <v>93.3875</v>
      </c>
    </row>
    <row r="423" spans="1:8" s="87" customFormat="1" ht="15">
      <c r="A423" s="88">
        <v>111</v>
      </c>
      <c r="B423" s="88"/>
      <c r="C423" s="88" t="s">
        <v>381</v>
      </c>
      <c r="D423" s="88">
        <v>1</v>
      </c>
      <c r="E423" s="88" t="s">
        <v>132</v>
      </c>
      <c r="F423" s="88">
        <v>180</v>
      </c>
      <c r="G423" s="134">
        <v>9.350000000000001</v>
      </c>
      <c r="H423" s="137">
        <f t="shared" si="5"/>
        <v>163.17000000000002</v>
      </c>
    </row>
    <row r="424" spans="1:8" s="87" customFormat="1" ht="15">
      <c r="A424" s="88">
        <v>112</v>
      </c>
      <c r="B424" s="88" t="s">
        <v>382</v>
      </c>
      <c r="C424" s="95" t="s">
        <v>383</v>
      </c>
      <c r="D424" s="88">
        <v>1</v>
      </c>
      <c r="E424" s="88" t="s">
        <v>132</v>
      </c>
      <c r="F424" s="88">
        <v>400</v>
      </c>
      <c r="G424" s="134">
        <v>29.92</v>
      </c>
      <c r="H424" s="137">
        <f t="shared" si="5"/>
        <v>280.32</v>
      </c>
    </row>
    <row r="425" spans="1:8" s="87" customFormat="1" ht="15">
      <c r="A425" s="88">
        <v>113</v>
      </c>
      <c r="B425" s="88" t="s">
        <v>384</v>
      </c>
      <c r="C425" s="95" t="s">
        <v>385</v>
      </c>
      <c r="D425" s="88">
        <v>1</v>
      </c>
      <c r="E425" s="88" t="s">
        <v>132</v>
      </c>
      <c r="F425" s="88">
        <v>160</v>
      </c>
      <c r="G425" s="134">
        <v>21.505000000000003</v>
      </c>
      <c r="H425" s="137">
        <f t="shared" si="5"/>
        <v>125.59200000000001</v>
      </c>
    </row>
    <row r="426" spans="1:8" s="87" customFormat="1" ht="15">
      <c r="A426" s="88">
        <v>114</v>
      </c>
      <c r="B426" s="88"/>
      <c r="C426" s="95" t="s">
        <v>386</v>
      </c>
      <c r="D426" s="88">
        <v>1</v>
      </c>
      <c r="E426" s="88" t="s">
        <v>132</v>
      </c>
      <c r="F426" s="88">
        <v>100</v>
      </c>
      <c r="G426" s="134">
        <v>22.44</v>
      </c>
      <c r="H426" s="137">
        <f t="shared" si="5"/>
        <v>77.56</v>
      </c>
    </row>
    <row r="427" spans="1:8" s="87" customFormat="1" ht="15">
      <c r="A427" s="88">
        <v>115</v>
      </c>
      <c r="B427" s="88" t="s">
        <v>387</v>
      </c>
      <c r="C427" s="95" t="s">
        <v>131</v>
      </c>
      <c r="D427" s="88">
        <v>1</v>
      </c>
      <c r="E427" s="88" t="s">
        <v>132</v>
      </c>
      <c r="F427" s="88">
        <v>250</v>
      </c>
      <c r="G427" s="134">
        <v>28.985</v>
      </c>
      <c r="H427" s="137">
        <f t="shared" si="5"/>
        <v>177.5375</v>
      </c>
    </row>
    <row r="428" spans="1:8" s="87" customFormat="1" ht="15.75">
      <c r="A428" s="90"/>
      <c r="B428" s="94" t="s">
        <v>208</v>
      </c>
      <c r="C428" s="94"/>
      <c r="D428" s="94">
        <f>SUM(D300:D427)</f>
        <v>128</v>
      </c>
      <c r="E428" s="94"/>
      <c r="F428" s="94">
        <f>SUM(F300:F427)</f>
        <v>36538</v>
      </c>
      <c r="G428" s="97"/>
      <c r="H428" s="138">
        <f>SUM(H300:H427)</f>
        <v>16073.056599999998</v>
      </c>
    </row>
    <row r="429" spans="1:8" s="87" customFormat="1" ht="22.5" customHeight="1">
      <c r="A429" s="217" t="s">
        <v>388</v>
      </c>
      <c r="B429" s="218"/>
      <c r="C429" s="218"/>
      <c r="D429" s="218"/>
      <c r="E429" s="218"/>
      <c r="F429" s="218"/>
      <c r="G429" s="218"/>
      <c r="H429" s="218"/>
    </row>
    <row r="430" spans="1:8" s="87" customFormat="1" ht="15">
      <c r="A430" s="209">
        <v>1</v>
      </c>
      <c r="B430" s="209" t="s">
        <v>389</v>
      </c>
      <c r="C430" s="209" t="s">
        <v>427</v>
      </c>
      <c r="D430" s="96">
        <v>1</v>
      </c>
      <c r="E430" s="96" t="s">
        <v>391</v>
      </c>
      <c r="F430" s="96">
        <v>400</v>
      </c>
      <c r="G430" s="134">
        <v>48.807</v>
      </c>
      <c r="H430" s="137">
        <f aca="true" t="shared" si="6" ref="H430:H520">F430*(100-G430)/100</f>
        <v>204.77200000000002</v>
      </c>
    </row>
    <row r="431" spans="1:8" s="87" customFormat="1" ht="15">
      <c r="A431" s="210"/>
      <c r="B431" s="210"/>
      <c r="C431" s="210"/>
      <c r="D431" s="96">
        <v>1</v>
      </c>
      <c r="E431" s="96" t="s">
        <v>391</v>
      </c>
      <c r="F431" s="96">
        <v>400</v>
      </c>
      <c r="G431" s="134">
        <v>6.699000000000001</v>
      </c>
      <c r="H431" s="137"/>
    </row>
    <row r="432" spans="1:8" s="87" customFormat="1" ht="15">
      <c r="A432" s="96">
        <v>2</v>
      </c>
      <c r="B432" s="96"/>
      <c r="C432" s="96" t="s">
        <v>390</v>
      </c>
      <c r="D432" s="96">
        <v>1</v>
      </c>
      <c r="E432" s="96" t="s">
        <v>132</v>
      </c>
      <c r="F432" s="96">
        <v>250</v>
      </c>
      <c r="G432" s="134">
        <v>15.312000000000001</v>
      </c>
      <c r="H432" s="137">
        <f t="shared" si="6"/>
        <v>211.72</v>
      </c>
    </row>
    <row r="433" spans="1:8" s="87" customFormat="1" ht="15">
      <c r="A433" s="96">
        <v>3</v>
      </c>
      <c r="B433" s="96"/>
      <c r="C433" s="96" t="s">
        <v>133</v>
      </c>
      <c r="D433" s="96">
        <v>1</v>
      </c>
      <c r="E433" s="96" t="s">
        <v>391</v>
      </c>
      <c r="F433" s="96">
        <v>250</v>
      </c>
      <c r="G433" s="134">
        <v>6.699000000000001</v>
      </c>
      <c r="H433" s="137">
        <f t="shared" si="6"/>
        <v>233.2525</v>
      </c>
    </row>
    <row r="434" spans="1:8" s="87" customFormat="1" ht="15">
      <c r="A434" s="96">
        <v>4</v>
      </c>
      <c r="B434" s="96"/>
      <c r="C434" s="96" t="s">
        <v>134</v>
      </c>
      <c r="D434" s="96">
        <v>1</v>
      </c>
      <c r="E434" s="96" t="s">
        <v>391</v>
      </c>
      <c r="F434" s="96">
        <v>250</v>
      </c>
      <c r="G434" s="134">
        <v>10.527000000000001</v>
      </c>
      <c r="H434" s="137">
        <f t="shared" si="6"/>
        <v>223.6825</v>
      </c>
    </row>
    <row r="435" spans="1:8" s="87" customFormat="1" ht="15">
      <c r="A435" s="96">
        <v>5</v>
      </c>
      <c r="B435" s="96"/>
      <c r="C435" s="96" t="s">
        <v>392</v>
      </c>
      <c r="D435" s="96">
        <v>1</v>
      </c>
      <c r="E435" s="96" t="s">
        <v>132</v>
      </c>
      <c r="F435" s="96">
        <v>180</v>
      </c>
      <c r="G435" s="134">
        <v>22.011000000000003</v>
      </c>
      <c r="H435" s="137">
        <f t="shared" si="6"/>
        <v>140.3802</v>
      </c>
    </row>
    <row r="436" spans="1:8" s="87" customFormat="1" ht="15">
      <c r="A436" s="96">
        <v>6</v>
      </c>
      <c r="B436" s="96"/>
      <c r="C436" s="96" t="s">
        <v>393</v>
      </c>
      <c r="D436" s="96">
        <v>1</v>
      </c>
      <c r="E436" s="96" t="s">
        <v>391</v>
      </c>
      <c r="F436" s="96">
        <v>400</v>
      </c>
      <c r="G436" s="134">
        <v>21.054000000000002</v>
      </c>
      <c r="H436" s="137">
        <f t="shared" si="6"/>
        <v>315.784</v>
      </c>
    </row>
    <row r="437" spans="1:8" s="87" customFormat="1" ht="15">
      <c r="A437" s="96">
        <v>7</v>
      </c>
      <c r="B437" s="96"/>
      <c r="C437" s="96" t="s">
        <v>188</v>
      </c>
      <c r="D437" s="96">
        <v>1</v>
      </c>
      <c r="E437" s="96" t="s">
        <v>132</v>
      </c>
      <c r="F437" s="96">
        <v>400</v>
      </c>
      <c r="G437" s="134">
        <v>19.14</v>
      </c>
      <c r="H437" s="137">
        <f t="shared" si="6"/>
        <v>323.44</v>
      </c>
    </row>
    <row r="438" spans="1:8" s="87" customFormat="1" ht="15">
      <c r="A438" s="96">
        <v>8</v>
      </c>
      <c r="B438" s="96"/>
      <c r="C438" s="96" t="s">
        <v>138</v>
      </c>
      <c r="D438" s="96">
        <v>1</v>
      </c>
      <c r="E438" s="96" t="s">
        <v>132</v>
      </c>
      <c r="F438" s="96">
        <v>400</v>
      </c>
      <c r="G438" s="134">
        <v>50.721000000000004</v>
      </c>
      <c r="H438" s="137">
        <f t="shared" si="6"/>
        <v>197.11599999999999</v>
      </c>
    </row>
    <row r="439" spans="1:8" s="87" customFormat="1" ht="15">
      <c r="A439" s="96">
        <v>9</v>
      </c>
      <c r="B439" s="96"/>
      <c r="C439" s="96" t="s">
        <v>139</v>
      </c>
      <c r="D439" s="96">
        <v>1</v>
      </c>
      <c r="E439" s="96" t="s">
        <v>132</v>
      </c>
      <c r="F439" s="96">
        <v>320</v>
      </c>
      <c r="G439" s="134">
        <v>26.796000000000003</v>
      </c>
      <c r="H439" s="137">
        <f t="shared" si="6"/>
        <v>234.25279999999998</v>
      </c>
    </row>
    <row r="440" spans="1:8" s="87" customFormat="1" ht="15">
      <c r="A440" s="96">
        <v>10</v>
      </c>
      <c r="B440" s="96"/>
      <c r="C440" s="96" t="s">
        <v>394</v>
      </c>
      <c r="D440" s="96">
        <v>1</v>
      </c>
      <c r="E440" s="96" t="s">
        <v>132</v>
      </c>
      <c r="F440" s="96">
        <v>400</v>
      </c>
      <c r="G440" s="134">
        <v>40.194</v>
      </c>
      <c r="H440" s="137">
        <f t="shared" si="6"/>
        <v>239.224</v>
      </c>
    </row>
    <row r="441" spans="1:8" s="87" customFormat="1" ht="15">
      <c r="A441" s="96">
        <v>11</v>
      </c>
      <c r="B441" s="96"/>
      <c r="C441" s="96" t="s">
        <v>141</v>
      </c>
      <c r="D441" s="96">
        <v>1</v>
      </c>
      <c r="E441" s="96" t="s">
        <v>395</v>
      </c>
      <c r="F441" s="96">
        <v>200</v>
      </c>
      <c r="G441" s="134">
        <v>43.065000000000005</v>
      </c>
      <c r="H441" s="137">
        <f t="shared" si="6"/>
        <v>113.86999999999998</v>
      </c>
    </row>
    <row r="442" spans="1:8" s="87" customFormat="1" ht="15">
      <c r="A442" s="209">
        <v>12</v>
      </c>
      <c r="B442" s="209"/>
      <c r="C442" s="209" t="s">
        <v>396</v>
      </c>
      <c r="D442" s="209">
        <v>2</v>
      </c>
      <c r="E442" s="96" t="s">
        <v>132</v>
      </c>
      <c r="F442" s="96">
        <v>400</v>
      </c>
      <c r="G442" s="134">
        <v>4.785</v>
      </c>
      <c r="H442" s="137">
        <f t="shared" si="6"/>
        <v>380.86</v>
      </c>
    </row>
    <row r="443" spans="1:8" s="87" customFormat="1" ht="15">
      <c r="A443" s="210"/>
      <c r="B443" s="210"/>
      <c r="C443" s="210"/>
      <c r="D443" s="210"/>
      <c r="E443" s="96" t="s">
        <v>132</v>
      </c>
      <c r="F443" s="96">
        <v>400</v>
      </c>
      <c r="G443" s="134">
        <v>13.398000000000001</v>
      </c>
      <c r="H443" s="137">
        <f t="shared" si="6"/>
        <v>346.408</v>
      </c>
    </row>
    <row r="444" spans="1:8" s="87" customFormat="1" ht="15">
      <c r="A444" s="96">
        <v>13</v>
      </c>
      <c r="B444" s="96"/>
      <c r="C444" s="96" t="s">
        <v>862</v>
      </c>
      <c r="D444" s="96">
        <v>1</v>
      </c>
      <c r="E444" s="96" t="s">
        <v>132</v>
      </c>
      <c r="F444" s="96">
        <v>180</v>
      </c>
      <c r="G444" s="134">
        <v>23.925</v>
      </c>
      <c r="H444" s="137">
        <f t="shared" si="6"/>
        <v>136.935</v>
      </c>
    </row>
    <row r="445" spans="1:8" s="87" customFormat="1" ht="15">
      <c r="A445" s="96">
        <v>14</v>
      </c>
      <c r="B445" s="96"/>
      <c r="C445" s="96" t="s">
        <v>397</v>
      </c>
      <c r="D445" s="96">
        <v>1</v>
      </c>
      <c r="E445" s="96" t="s">
        <v>398</v>
      </c>
      <c r="F445" s="96">
        <v>180</v>
      </c>
      <c r="G445" s="134">
        <v>45.936</v>
      </c>
      <c r="H445" s="137">
        <f t="shared" si="6"/>
        <v>97.3152</v>
      </c>
    </row>
    <row r="446" spans="1:8" s="87" customFormat="1" ht="15">
      <c r="A446" s="96">
        <v>15</v>
      </c>
      <c r="B446" s="96"/>
      <c r="C446" s="96" t="s">
        <v>144</v>
      </c>
      <c r="D446" s="96">
        <v>1</v>
      </c>
      <c r="E446" s="96" t="s">
        <v>132</v>
      </c>
      <c r="F446" s="96">
        <v>320</v>
      </c>
      <c r="G446" s="134">
        <v>67.947</v>
      </c>
      <c r="H446" s="137">
        <f t="shared" si="6"/>
        <v>102.5696</v>
      </c>
    </row>
    <row r="447" spans="1:8" s="87" customFormat="1" ht="15">
      <c r="A447" s="199">
        <v>16</v>
      </c>
      <c r="B447" s="199"/>
      <c r="C447" s="199" t="s">
        <v>146</v>
      </c>
      <c r="D447" s="199">
        <v>2</v>
      </c>
      <c r="E447" s="96" t="s">
        <v>132</v>
      </c>
      <c r="F447" s="96">
        <v>400</v>
      </c>
      <c r="G447" s="134">
        <v>43.065000000000005</v>
      </c>
      <c r="H447" s="137">
        <f t="shared" si="6"/>
        <v>227.73999999999995</v>
      </c>
    </row>
    <row r="448" spans="1:8" s="87" customFormat="1" ht="15">
      <c r="A448" s="199"/>
      <c r="B448" s="199"/>
      <c r="C448" s="199"/>
      <c r="D448" s="199"/>
      <c r="E448" s="96" t="s">
        <v>132</v>
      </c>
      <c r="F448" s="96">
        <v>400</v>
      </c>
      <c r="G448" s="134">
        <v>21.054000000000002</v>
      </c>
      <c r="H448" s="137">
        <f t="shared" si="6"/>
        <v>315.784</v>
      </c>
    </row>
    <row r="449" spans="1:8" s="87" customFormat="1" ht="15">
      <c r="A449" s="98">
        <v>17</v>
      </c>
      <c r="B449" s="98"/>
      <c r="C449" s="98" t="s">
        <v>147</v>
      </c>
      <c r="D449" s="98">
        <v>1</v>
      </c>
      <c r="E449" s="96" t="s">
        <v>132</v>
      </c>
      <c r="F449" s="96">
        <v>320</v>
      </c>
      <c r="G449" s="134">
        <v>46.89300000000001</v>
      </c>
      <c r="H449" s="137">
        <f t="shared" si="6"/>
        <v>169.9424</v>
      </c>
    </row>
    <row r="450" spans="1:8" s="87" customFormat="1" ht="15">
      <c r="A450" s="96">
        <v>18</v>
      </c>
      <c r="B450" s="96"/>
      <c r="C450" s="96" t="s">
        <v>399</v>
      </c>
      <c r="D450" s="96">
        <v>1</v>
      </c>
      <c r="E450" s="96" t="s">
        <v>132</v>
      </c>
      <c r="F450" s="96">
        <v>160</v>
      </c>
      <c r="G450" s="134">
        <v>32.538000000000004</v>
      </c>
      <c r="H450" s="137">
        <f t="shared" si="6"/>
        <v>107.93919999999999</v>
      </c>
    </row>
    <row r="451" spans="1:8" s="87" customFormat="1" ht="15">
      <c r="A451" s="98">
        <v>19</v>
      </c>
      <c r="B451" s="96"/>
      <c r="C451" s="96" t="s">
        <v>863</v>
      </c>
      <c r="D451" s="96">
        <v>1</v>
      </c>
      <c r="E451" s="96" t="s">
        <v>132</v>
      </c>
      <c r="F451" s="96">
        <v>315</v>
      </c>
      <c r="G451" s="134">
        <v>37.323</v>
      </c>
      <c r="H451" s="137">
        <f t="shared" si="6"/>
        <v>197.43255000000002</v>
      </c>
    </row>
    <row r="452" spans="1:8" s="87" customFormat="1" ht="15">
      <c r="A452" s="96">
        <v>20</v>
      </c>
      <c r="B452" s="96"/>
      <c r="C452" s="96" t="s">
        <v>191</v>
      </c>
      <c r="D452" s="96">
        <v>1</v>
      </c>
      <c r="E452" s="96" t="s">
        <v>391</v>
      </c>
      <c r="F452" s="96">
        <v>160</v>
      </c>
      <c r="G452" s="134">
        <v>17.226000000000003</v>
      </c>
      <c r="H452" s="137">
        <f t="shared" si="6"/>
        <v>132.4384</v>
      </c>
    </row>
    <row r="453" spans="1:8" s="87" customFormat="1" ht="15">
      <c r="A453" s="199">
        <v>21</v>
      </c>
      <c r="B453" s="199"/>
      <c r="C453" s="199" t="s">
        <v>400</v>
      </c>
      <c r="D453" s="199">
        <v>2</v>
      </c>
      <c r="E453" s="96" t="s">
        <v>132</v>
      </c>
      <c r="F453" s="96">
        <v>100</v>
      </c>
      <c r="G453" s="134">
        <v>17.226000000000003</v>
      </c>
      <c r="H453" s="137">
        <f t="shared" si="6"/>
        <v>82.774</v>
      </c>
    </row>
    <row r="454" spans="1:8" s="87" customFormat="1" ht="15">
      <c r="A454" s="199"/>
      <c r="B454" s="199"/>
      <c r="C454" s="199"/>
      <c r="D454" s="199"/>
      <c r="E454" s="96" t="s">
        <v>132</v>
      </c>
      <c r="F454" s="96">
        <v>200</v>
      </c>
      <c r="G454" s="134">
        <v>49.764</v>
      </c>
      <c r="H454" s="137">
        <f t="shared" si="6"/>
        <v>100.472</v>
      </c>
    </row>
    <row r="455" spans="1:8" s="87" customFormat="1" ht="15">
      <c r="A455" s="96">
        <v>22</v>
      </c>
      <c r="B455" s="96"/>
      <c r="C455" s="96" t="s">
        <v>193</v>
      </c>
      <c r="D455" s="96">
        <v>1</v>
      </c>
      <c r="E455" s="96" t="s">
        <v>132</v>
      </c>
      <c r="F455" s="96">
        <v>160</v>
      </c>
      <c r="G455" s="134">
        <v>8.613000000000001</v>
      </c>
      <c r="H455" s="137">
        <f t="shared" si="6"/>
        <v>146.2192</v>
      </c>
    </row>
    <row r="456" spans="1:8" s="87" customFormat="1" ht="15">
      <c r="A456" s="96">
        <v>23</v>
      </c>
      <c r="B456" s="96"/>
      <c r="C456" s="96" t="s">
        <v>153</v>
      </c>
      <c r="D456" s="96">
        <v>1</v>
      </c>
      <c r="E456" s="96" t="s">
        <v>132</v>
      </c>
      <c r="F456" s="96">
        <v>250</v>
      </c>
      <c r="G456" s="134">
        <v>29.667</v>
      </c>
      <c r="H456" s="137">
        <f t="shared" si="6"/>
        <v>175.8325</v>
      </c>
    </row>
    <row r="457" spans="1:8" s="87" customFormat="1" ht="15">
      <c r="A457" s="96">
        <v>24</v>
      </c>
      <c r="B457" s="96"/>
      <c r="C457" s="96" t="s">
        <v>401</v>
      </c>
      <c r="D457" s="96">
        <v>1</v>
      </c>
      <c r="E457" s="96" t="s">
        <v>132</v>
      </c>
      <c r="F457" s="96">
        <v>180</v>
      </c>
      <c r="G457" s="134">
        <v>37.323</v>
      </c>
      <c r="H457" s="137">
        <f t="shared" si="6"/>
        <v>112.8186</v>
      </c>
    </row>
    <row r="458" spans="1:8" s="87" customFormat="1" ht="15">
      <c r="A458" s="96">
        <v>25</v>
      </c>
      <c r="B458" s="96"/>
      <c r="C458" s="96" t="s">
        <v>402</v>
      </c>
      <c r="D458" s="96">
        <v>1</v>
      </c>
      <c r="E458" s="96" t="s">
        <v>132</v>
      </c>
      <c r="F458" s="96">
        <v>160</v>
      </c>
      <c r="G458" s="134">
        <v>31.581000000000003</v>
      </c>
      <c r="H458" s="137">
        <f t="shared" si="6"/>
        <v>109.47039999999998</v>
      </c>
    </row>
    <row r="459" spans="1:8" s="87" customFormat="1" ht="15">
      <c r="A459" s="96">
        <v>26</v>
      </c>
      <c r="B459" s="96"/>
      <c r="C459" s="96" t="s">
        <v>403</v>
      </c>
      <c r="D459" s="96">
        <v>1</v>
      </c>
      <c r="E459" s="96" t="s">
        <v>132</v>
      </c>
      <c r="F459" s="96">
        <v>400</v>
      </c>
      <c r="G459" s="134">
        <v>30.624000000000002</v>
      </c>
      <c r="H459" s="137">
        <f t="shared" si="6"/>
        <v>277.504</v>
      </c>
    </row>
    <row r="460" spans="1:8" s="87" customFormat="1" ht="15">
      <c r="A460" s="96">
        <v>27</v>
      </c>
      <c r="B460" s="96"/>
      <c r="C460" s="96" t="s">
        <v>158</v>
      </c>
      <c r="D460" s="96">
        <v>1</v>
      </c>
      <c r="E460" s="96" t="s">
        <v>132</v>
      </c>
      <c r="F460" s="96">
        <v>400</v>
      </c>
      <c r="G460" s="134">
        <v>14.355000000000002</v>
      </c>
      <c r="H460" s="137">
        <f t="shared" si="6"/>
        <v>342.58</v>
      </c>
    </row>
    <row r="461" spans="1:8" s="87" customFormat="1" ht="15">
      <c r="A461" s="96">
        <v>28</v>
      </c>
      <c r="B461" s="96"/>
      <c r="C461" s="96" t="s">
        <v>404</v>
      </c>
      <c r="D461" s="96">
        <v>1</v>
      </c>
      <c r="E461" s="96" t="s">
        <v>132</v>
      </c>
      <c r="F461" s="96">
        <v>320</v>
      </c>
      <c r="G461" s="134">
        <v>14.355000000000002</v>
      </c>
      <c r="H461" s="137">
        <f t="shared" si="6"/>
        <v>274.06399999999996</v>
      </c>
    </row>
    <row r="462" spans="1:8" s="87" customFormat="1" ht="15">
      <c r="A462" s="96">
        <v>29</v>
      </c>
      <c r="B462" s="96"/>
      <c r="C462" s="96" t="s">
        <v>405</v>
      </c>
      <c r="D462" s="96">
        <v>1</v>
      </c>
      <c r="E462" s="96" t="s">
        <v>154</v>
      </c>
      <c r="F462" s="96">
        <v>160</v>
      </c>
      <c r="G462" s="134">
        <v>63.162000000000006</v>
      </c>
      <c r="H462" s="137">
        <f t="shared" si="6"/>
        <v>58.94079999999999</v>
      </c>
    </row>
    <row r="463" spans="1:8" s="87" customFormat="1" ht="15">
      <c r="A463" s="96">
        <v>30</v>
      </c>
      <c r="B463" s="96"/>
      <c r="C463" s="96" t="s">
        <v>162</v>
      </c>
      <c r="D463" s="96">
        <v>1</v>
      </c>
      <c r="E463" s="96" t="s">
        <v>391</v>
      </c>
      <c r="F463" s="96">
        <v>100</v>
      </c>
      <c r="G463" s="134">
        <v>40.194</v>
      </c>
      <c r="H463" s="137">
        <f t="shared" si="6"/>
        <v>59.806</v>
      </c>
    </row>
    <row r="464" spans="1:8" s="87" customFormat="1" ht="15">
      <c r="A464" s="96">
        <v>31</v>
      </c>
      <c r="B464" s="96"/>
      <c r="C464" s="96" t="s">
        <v>406</v>
      </c>
      <c r="D464" s="96">
        <v>1</v>
      </c>
      <c r="E464" s="96" t="s">
        <v>391</v>
      </c>
      <c r="F464" s="96">
        <v>160</v>
      </c>
      <c r="G464" s="134">
        <v>26.796000000000003</v>
      </c>
      <c r="H464" s="137">
        <f t="shared" si="6"/>
        <v>117.12639999999999</v>
      </c>
    </row>
    <row r="465" spans="1:8" s="87" customFormat="1" ht="15">
      <c r="A465" s="96">
        <v>32</v>
      </c>
      <c r="B465" s="96"/>
      <c r="C465" s="96" t="s">
        <v>407</v>
      </c>
      <c r="D465" s="96">
        <v>1</v>
      </c>
      <c r="E465" s="96" t="s">
        <v>132</v>
      </c>
      <c r="F465" s="96">
        <v>400</v>
      </c>
      <c r="G465" s="134">
        <v>24.882</v>
      </c>
      <c r="H465" s="137">
        <f t="shared" si="6"/>
        <v>300.472</v>
      </c>
    </row>
    <row r="466" spans="1:8" s="87" customFormat="1" ht="15" customHeight="1">
      <c r="A466" s="96">
        <v>33</v>
      </c>
      <c r="B466" s="96"/>
      <c r="C466" s="96" t="s">
        <v>408</v>
      </c>
      <c r="D466" s="96">
        <v>1</v>
      </c>
      <c r="E466" s="96" t="s">
        <v>409</v>
      </c>
      <c r="F466" s="96">
        <v>60</v>
      </c>
      <c r="G466" s="134">
        <v>9.57</v>
      </c>
      <c r="H466" s="137">
        <f t="shared" si="6"/>
        <v>54.258</v>
      </c>
    </row>
    <row r="467" spans="1:8" s="87" customFormat="1" ht="15" customHeight="1">
      <c r="A467" s="209">
        <v>34</v>
      </c>
      <c r="B467" s="209"/>
      <c r="C467" s="209" t="s">
        <v>410</v>
      </c>
      <c r="D467" s="209">
        <v>2</v>
      </c>
      <c r="E467" s="96" t="s">
        <v>132</v>
      </c>
      <c r="F467" s="96">
        <v>400</v>
      </c>
      <c r="G467" s="134">
        <v>0</v>
      </c>
      <c r="H467" s="137">
        <f t="shared" si="6"/>
        <v>400</v>
      </c>
    </row>
    <row r="468" spans="1:8" s="87" customFormat="1" ht="15">
      <c r="A468" s="210"/>
      <c r="B468" s="210"/>
      <c r="C468" s="210"/>
      <c r="D468" s="210"/>
      <c r="E468" s="96" t="s">
        <v>132</v>
      </c>
      <c r="F468" s="96">
        <v>400</v>
      </c>
      <c r="G468" s="134">
        <v>10</v>
      </c>
      <c r="H468" s="137">
        <f t="shared" si="6"/>
        <v>360</v>
      </c>
    </row>
    <row r="469" spans="1:8" s="87" customFormat="1" ht="30.75" customHeight="1">
      <c r="A469" s="99">
        <v>35</v>
      </c>
      <c r="B469" s="99"/>
      <c r="C469" s="99" t="s">
        <v>864</v>
      </c>
      <c r="D469" s="99">
        <v>1</v>
      </c>
      <c r="E469" s="96" t="s">
        <v>132</v>
      </c>
      <c r="F469" s="96">
        <v>100</v>
      </c>
      <c r="G469" s="134">
        <v>15</v>
      </c>
      <c r="H469" s="137">
        <f t="shared" si="6"/>
        <v>85</v>
      </c>
    </row>
    <row r="470" spans="1:8" s="87" customFormat="1" ht="45">
      <c r="A470" s="99">
        <v>36</v>
      </c>
      <c r="B470" s="99"/>
      <c r="C470" s="99" t="s">
        <v>865</v>
      </c>
      <c r="D470" s="99">
        <v>1</v>
      </c>
      <c r="E470" s="96" t="s">
        <v>132</v>
      </c>
      <c r="F470" s="96">
        <v>100</v>
      </c>
      <c r="G470" s="134">
        <v>10</v>
      </c>
      <c r="H470" s="137">
        <f t="shared" si="6"/>
        <v>90</v>
      </c>
    </row>
    <row r="471" spans="1:8" s="87" customFormat="1" ht="15">
      <c r="A471" s="209">
        <v>37</v>
      </c>
      <c r="B471" s="209"/>
      <c r="C471" s="209" t="s">
        <v>396</v>
      </c>
      <c r="D471" s="209">
        <v>2</v>
      </c>
      <c r="E471" s="96" t="s">
        <v>132</v>
      </c>
      <c r="F471" s="96">
        <v>250</v>
      </c>
      <c r="G471" s="134">
        <v>28.710000000000004</v>
      </c>
      <c r="H471" s="137">
        <f t="shared" si="6"/>
        <v>178.22499999999997</v>
      </c>
    </row>
    <row r="472" spans="1:8" s="87" customFormat="1" ht="15">
      <c r="A472" s="210"/>
      <c r="B472" s="210"/>
      <c r="C472" s="210"/>
      <c r="D472" s="210"/>
      <c r="E472" s="96" t="s">
        <v>132</v>
      </c>
      <c r="F472" s="96">
        <v>250</v>
      </c>
      <c r="G472" s="134">
        <v>33.495000000000005</v>
      </c>
      <c r="H472" s="137">
        <f t="shared" si="6"/>
        <v>166.2625</v>
      </c>
    </row>
    <row r="473" spans="1:8" s="87" customFormat="1" ht="15">
      <c r="A473" s="209">
        <v>38</v>
      </c>
      <c r="B473" s="209"/>
      <c r="C473" s="209" t="s">
        <v>866</v>
      </c>
      <c r="D473" s="209">
        <v>2</v>
      </c>
      <c r="E473" s="96" t="s">
        <v>132</v>
      </c>
      <c r="F473" s="96">
        <v>250</v>
      </c>
      <c r="G473" s="134">
        <v>23.925</v>
      </c>
      <c r="H473" s="137">
        <f t="shared" si="6"/>
        <v>190.1875</v>
      </c>
    </row>
    <row r="474" spans="1:8" s="87" customFormat="1" ht="15">
      <c r="A474" s="210"/>
      <c r="B474" s="210"/>
      <c r="C474" s="210"/>
      <c r="D474" s="210"/>
      <c r="E474" s="96" t="s">
        <v>132</v>
      </c>
      <c r="F474" s="96">
        <v>160</v>
      </c>
      <c r="G474" s="134">
        <v>9.57</v>
      </c>
      <c r="H474" s="137">
        <f t="shared" si="6"/>
        <v>144.68800000000002</v>
      </c>
    </row>
    <row r="475" spans="1:8" s="87" customFormat="1" ht="15">
      <c r="A475" s="209">
        <v>39</v>
      </c>
      <c r="B475" s="100"/>
      <c r="C475" s="205" t="s">
        <v>867</v>
      </c>
      <c r="D475" s="209">
        <v>2</v>
      </c>
      <c r="E475" s="96" t="s">
        <v>132</v>
      </c>
      <c r="F475" s="96">
        <v>250</v>
      </c>
      <c r="G475" s="134">
        <v>23.925</v>
      </c>
      <c r="H475" s="137">
        <f t="shared" si="6"/>
        <v>190.1875</v>
      </c>
    </row>
    <row r="476" spans="1:8" s="87" customFormat="1" ht="15" customHeight="1">
      <c r="A476" s="210"/>
      <c r="B476" s="100"/>
      <c r="C476" s="206"/>
      <c r="D476" s="210"/>
      <c r="E476" s="96" t="s">
        <v>132</v>
      </c>
      <c r="F476" s="96">
        <v>250</v>
      </c>
      <c r="G476" s="134">
        <v>14.355000000000002</v>
      </c>
      <c r="H476" s="137">
        <f t="shared" si="6"/>
        <v>214.1125</v>
      </c>
    </row>
    <row r="477" spans="1:8" s="87" customFormat="1" ht="15" customHeight="1">
      <c r="A477" s="209">
        <v>40</v>
      </c>
      <c r="B477" s="209"/>
      <c r="C477" s="209" t="s">
        <v>868</v>
      </c>
      <c r="D477" s="209">
        <v>2</v>
      </c>
      <c r="E477" s="96" t="s">
        <v>132</v>
      </c>
      <c r="F477" s="96">
        <v>250</v>
      </c>
      <c r="G477" s="134">
        <v>25</v>
      </c>
      <c r="H477" s="137">
        <f t="shared" si="6"/>
        <v>187.5</v>
      </c>
    </row>
    <row r="478" spans="1:8" s="87" customFormat="1" ht="15">
      <c r="A478" s="210"/>
      <c r="B478" s="210"/>
      <c r="C478" s="210"/>
      <c r="D478" s="210"/>
      <c r="E478" s="96" t="s">
        <v>132</v>
      </c>
      <c r="F478" s="96">
        <v>250</v>
      </c>
      <c r="G478" s="134">
        <v>25</v>
      </c>
      <c r="H478" s="137">
        <f t="shared" si="6"/>
        <v>187.5</v>
      </c>
    </row>
    <row r="479" spans="1:8" s="87" customFormat="1" ht="15">
      <c r="A479" s="99">
        <v>41</v>
      </c>
      <c r="B479" s="96"/>
      <c r="C479" s="96" t="s">
        <v>166</v>
      </c>
      <c r="D479" s="96">
        <v>1</v>
      </c>
      <c r="E479" s="96" t="s">
        <v>132</v>
      </c>
      <c r="F479" s="96">
        <v>180</v>
      </c>
      <c r="G479" s="134">
        <v>25.839</v>
      </c>
      <c r="H479" s="137">
        <f t="shared" si="6"/>
        <v>133.4898</v>
      </c>
    </row>
    <row r="480" spans="1:8" s="87" customFormat="1" ht="15">
      <c r="A480" s="99">
        <v>42</v>
      </c>
      <c r="B480" s="96"/>
      <c r="C480" s="96" t="s">
        <v>167</v>
      </c>
      <c r="D480" s="96">
        <v>1</v>
      </c>
      <c r="E480" s="96" t="s">
        <v>132</v>
      </c>
      <c r="F480" s="96">
        <v>400</v>
      </c>
      <c r="G480" s="134">
        <v>6.699000000000001</v>
      </c>
      <c r="H480" s="137">
        <f t="shared" si="6"/>
        <v>373.204</v>
      </c>
    </row>
    <row r="481" spans="1:8" s="87" customFormat="1" ht="15">
      <c r="A481" s="99">
        <v>43</v>
      </c>
      <c r="B481" s="96"/>
      <c r="C481" s="96" t="s">
        <v>218</v>
      </c>
      <c r="D481" s="96">
        <v>1</v>
      </c>
      <c r="E481" s="96" t="s">
        <v>132</v>
      </c>
      <c r="F481" s="96">
        <v>400</v>
      </c>
      <c r="G481" s="134">
        <v>23.925</v>
      </c>
      <c r="H481" s="137">
        <f t="shared" si="6"/>
        <v>304.3</v>
      </c>
    </row>
    <row r="482" spans="1:8" s="87" customFormat="1" ht="15">
      <c r="A482" s="199">
        <v>44</v>
      </c>
      <c r="B482" s="199"/>
      <c r="C482" s="199" t="s">
        <v>411</v>
      </c>
      <c r="D482" s="199">
        <v>2</v>
      </c>
      <c r="E482" s="96" t="s">
        <v>391</v>
      </c>
      <c r="F482" s="96">
        <v>400</v>
      </c>
      <c r="G482" s="134">
        <v>11.484</v>
      </c>
      <c r="H482" s="137">
        <f t="shared" si="6"/>
        <v>354.064</v>
      </c>
    </row>
    <row r="483" spans="1:8" s="87" customFormat="1" ht="15">
      <c r="A483" s="199"/>
      <c r="B483" s="199"/>
      <c r="C483" s="199"/>
      <c r="D483" s="199"/>
      <c r="E483" s="96" t="s">
        <v>391</v>
      </c>
      <c r="F483" s="96">
        <v>400</v>
      </c>
      <c r="G483" s="134">
        <v>37.323</v>
      </c>
      <c r="H483" s="137">
        <f t="shared" si="6"/>
        <v>250.708</v>
      </c>
    </row>
    <row r="484" spans="1:8" s="87" customFormat="1" ht="30">
      <c r="A484" s="96">
        <v>45</v>
      </c>
      <c r="B484" s="96"/>
      <c r="C484" s="96" t="s">
        <v>412</v>
      </c>
      <c r="D484" s="99">
        <v>1</v>
      </c>
      <c r="E484" s="96" t="s">
        <v>132</v>
      </c>
      <c r="F484" s="96">
        <v>250</v>
      </c>
      <c r="G484" s="134">
        <v>9.57</v>
      </c>
      <c r="H484" s="137">
        <f t="shared" si="6"/>
        <v>226.075</v>
      </c>
    </row>
    <row r="485" spans="1:8" s="87" customFormat="1" ht="15">
      <c r="A485" s="96">
        <v>46</v>
      </c>
      <c r="B485" s="96"/>
      <c r="C485" s="96" t="s">
        <v>172</v>
      </c>
      <c r="D485" s="96">
        <v>1</v>
      </c>
      <c r="E485" s="96" t="s">
        <v>132</v>
      </c>
      <c r="F485" s="96">
        <v>400</v>
      </c>
      <c r="G485" s="134">
        <v>42.108000000000004</v>
      </c>
      <c r="H485" s="137">
        <f t="shared" si="6"/>
        <v>231.56799999999998</v>
      </c>
    </row>
    <row r="486" spans="1:8" s="87" customFormat="1" ht="15">
      <c r="A486" s="96">
        <v>47</v>
      </c>
      <c r="B486" s="96"/>
      <c r="C486" s="96" t="s">
        <v>413</v>
      </c>
      <c r="D486" s="96">
        <v>1</v>
      </c>
      <c r="E486" s="96" t="s">
        <v>132</v>
      </c>
      <c r="F486" s="96">
        <v>100</v>
      </c>
      <c r="G486" s="134">
        <v>9.57</v>
      </c>
      <c r="H486" s="137">
        <f t="shared" si="6"/>
        <v>90.43</v>
      </c>
    </row>
    <row r="487" spans="1:8" s="87" customFormat="1" ht="15">
      <c r="A487" s="96">
        <v>48</v>
      </c>
      <c r="B487" s="96"/>
      <c r="C487" s="96" t="s">
        <v>837</v>
      </c>
      <c r="D487" s="96">
        <v>1</v>
      </c>
      <c r="E487" s="96" t="s">
        <v>132</v>
      </c>
      <c r="F487" s="96">
        <v>250</v>
      </c>
      <c r="G487" s="134">
        <v>24.882</v>
      </c>
      <c r="H487" s="137">
        <f t="shared" si="6"/>
        <v>187.795</v>
      </c>
    </row>
    <row r="488" spans="1:8" s="87" customFormat="1" ht="45">
      <c r="A488" s="96">
        <v>49</v>
      </c>
      <c r="B488" s="96"/>
      <c r="C488" s="96" t="s">
        <v>415</v>
      </c>
      <c r="D488" s="96">
        <v>1</v>
      </c>
      <c r="E488" s="96" t="s">
        <v>132</v>
      </c>
      <c r="F488" s="96">
        <v>320</v>
      </c>
      <c r="G488" s="134">
        <v>6.699000000000001</v>
      </c>
      <c r="H488" s="137">
        <f t="shared" si="6"/>
        <v>298.5632</v>
      </c>
    </row>
    <row r="489" spans="1:8" s="87" customFormat="1" ht="16.5" customHeight="1">
      <c r="A489" s="96">
        <v>50</v>
      </c>
      <c r="B489" s="96"/>
      <c r="C489" s="96" t="s">
        <v>414</v>
      </c>
      <c r="D489" s="96">
        <v>1</v>
      </c>
      <c r="E489" s="96" t="s">
        <v>391</v>
      </c>
      <c r="F489" s="96">
        <v>180</v>
      </c>
      <c r="G489" s="134">
        <v>24.882</v>
      </c>
      <c r="H489" s="137">
        <f t="shared" si="6"/>
        <v>135.2124</v>
      </c>
    </row>
    <row r="490" spans="1:8" s="87" customFormat="1" ht="27" customHeight="1">
      <c r="A490" s="96">
        <v>51</v>
      </c>
      <c r="B490" s="96"/>
      <c r="C490" s="96" t="s">
        <v>416</v>
      </c>
      <c r="D490" s="96">
        <v>1</v>
      </c>
      <c r="E490" s="96" t="s">
        <v>154</v>
      </c>
      <c r="F490" s="96">
        <v>160</v>
      </c>
      <c r="G490" s="134">
        <v>4.785</v>
      </c>
      <c r="H490" s="137">
        <f t="shared" si="6"/>
        <v>152.34400000000002</v>
      </c>
    </row>
    <row r="491" spans="1:8" s="87" customFormat="1" ht="45">
      <c r="A491" s="96">
        <v>52</v>
      </c>
      <c r="B491" s="96"/>
      <c r="C491" s="96" t="s">
        <v>417</v>
      </c>
      <c r="D491" s="96">
        <v>1</v>
      </c>
      <c r="E491" s="96" t="s">
        <v>132</v>
      </c>
      <c r="F491" s="96">
        <v>250</v>
      </c>
      <c r="G491" s="134">
        <v>4.785</v>
      </c>
      <c r="H491" s="137">
        <f t="shared" si="6"/>
        <v>238.0375</v>
      </c>
    </row>
    <row r="492" spans="1:8" s="87" customFormat="1" ht="15">
      <c r="A492" s="199">
        <v>53</v>
      </c>
      <c r="B492" s="199"/>
      <c r="C492" s="199" t="s">
        <v>418</v>
      </c>
      <c r="D492" s="199">
        <v>2</v>
      </c>
      <c r="E492" s="96" t="s">
        <v>419</v>
      </c>
      <c r="F492" s="96">
        <v>250</v>
      </c>
      <c r="G492" s="134">
        <v>0</v>
      </c>
      <c r="H492" s="137">
        <f t="shared" si="6"/>
        <v>250</v>
      </c>
    </row>
    <row r="493" spans="1:8" s="87" customFormat="1" ht="15">
      <c r="A493" s="199"/>
      <c r="B493" s="199"/>
      <c r="C493" s="199"/>
      <c r="D493" s="199"/>
      <c r="E493" s="96" t="s">
        <v>132</v>
      </c>
      <c r="F493" s="96">
        <v>160</v>
      </c>
      <c r="G493" s="134">
        <v>1.9140000000000001</v>
      </c>
      <c r="H493" s="137">
        <f t="shared" si="6"/>
        <v>156.9376</v>
      </c>
    </row>
    <row r="494" spans="1:8" s="87" customFormat="1" ht="15">
      <c r="A494" s="96">
        <v>54</v>
      </c>
      <c r="B494" s="96"/>
      <c r="C494" s="96" t="s">
        <v>420</v>
      </c>
      <c r="D494" s="96">
        <v>1</v>
      </c>
      <c r="E494" s="96" t="s">
        <v>132</v>
      </c>
      <c r="F494" s="96">
        <v>250</v>
      </c>
      <c r="G494" s="134">
        <v>24.882</v>
      </c>
      <c r="H494" s="137">
        <f t="shared" si="6"/>
        <v>187.795</v>
      </c>
    </row>
    <row r="495" spans="1:8" s="87" customFormat="1" ht="15">
      <c r="A495" s="96">
        <v>55</v>
      </c>
      <c r="B495" s="96"/>
      <c r="C495" s="96" t="s">
        <v>869</v>
      </c>
      <c r="D495" s="96">
        <v>1</v>
      </c>
      <c r="E495" s="96" t="s">
        <v>132</v>
      </c>
      <c r="F495" s="96">
        <v>400</v>
      </c>
      <c r="G495" s="134">
        <v>9.57</v>
      </c>
      <c r="H495" s="137">
        <f t="shared" si="6"/>
        <v>361.72</v>
      </c>
    </row>
    <row r="496" spans="1:8" s="87" customFormat="1" ht="15">
      <c r="A496" s="96">
        <v>56</v>
      </c>
      <c r="B496" s="96"/>
      <c r="C496" s="96" t="s">
        <v>421</v>
      </c>
      <c r="D496" s="96">
        <v>1</v>
      </c>
      <c r="E496" s="96" t="s">
        <v>391</v>
      </c>
      <c r="F496" s="96">
        <v>250</v>
      </c>
      <c r="G496" s="134">
        <v>10.527000000000001</v>
      </c>
      <c r="H496" s="137">
        <f t="shared" si="6"/>
        <v>223.6825</v>
      </c>
    </row>
    <row r="497" spans="1:8" s="87" customFormat="1" ht="30">
      <c r="A497" s="96">
        <v>57</v>
      </c>
      <c r="B497" s="96"/>
      <c r="C497" s="96" t="s">
        <v>870</v>
      </c>
      <c r="D497" s="96">
        <v>1</v>
      </c>
      <c r="E497" s="96" t="s">
        <v>132</v>
      </c>
      <c r="F497" s="96">
        <v>250</v>
      </c>
      <c r="G497" s="134">
        <v>12.441</v>
      </c>
      <c r="H497" s="137">
        <f t="shared" si="6"/>
        <v>218.8975</v>
      </c>
    </row>
    <row r="498" spans="1:8" s="87" customFormat="1" ht="15">
      <c r="A498" s="96">
        <v>58</v>
      </c>
      <c r="B498" s="96"/>
      <c r="C498" s="96" t="s">
        <v>422</v>
      </c>
      <c r="D498" s="96">
        <v>1</v>
      </c>
      <c r="E498" s="96" t="s">
        <v>132</v>
      </c>
      <c r="F498" s="96">
        <v>400</v>
      </c>
      <c r="G498" s="134">
        <v>24.882</v>
      </c>
      <c r="H498" s="137">
        <f t="shared" si="6"/>
        <v>300.472</v>
      </c>
    </row>
    <row r="499" spans="1:8" s="87" customFormat="1" ht="30">
      <c r="A499" s="96">
        <v>59</v>
      </c>
      <c r="B499" s="96"/>
      <c r="C499" s="96" t="s">
        <v>423</v>
      </c>
      <c r="D499" s="96">
        <v>1</v>
      </c>
      <c r="E499" s="96" t="s">
        <v>424</v>
      </c>
      <c r="F499" s="96">
        <v>250</v>
      </c>
      <c r="G499" s="134">
        <v>55.50600000000001</v>
      </c>
      <c r="H499" s="137">
        <f t="shared" si="6"/>
        <v>111.23499999999999</v>
      </c>
    </row>
    <row r="500" spans="1:8" s="87" customFormat="1" ht="15">
      <c r="A500" s="96">
        <v>60</v>
      </c>
      <c r="B500" s="96"/>
      <c r="C500" s="96" t="s">
        <v>223</v>
      </c>
      <c r="D500" s="96">
        <v>1</v>
      </c>
      <c r="E500" s="96" t="s">
        <v>132</v>
      </c>
      <c r="F500" s="96">
        <v>250</v>
      </c>
      <c r="G500" s="134">
        <v>9.57</v>
      </c>
      <c r="H500" s="137">
        <f t="shared" si="6"/>
        <v>226.075</v>
      </c>
    </row>
    <row r="501" spans="1:8" s="87" customFormat="1" ht="15">
      <c r="A501" s="96">
        <v>61</v>
      </c>
      <c r="B501" s="96"/>
      <c r="C501" s="96" t="s">
        <v>871</v>
      </c>
      <c r="D501" s="96">
        <v>1</v>
      </c>
      <c r="E501" s="96" t="s">
        <v>132</v>
      </c>
      <c r="F501" s="96">
        <v>100</v>
      </c>
      <c r="G501" s="134">
        <v>14.355000000000002</v>
      </c>
      <c r="H501" s="137">
        <f t="shared" si="6"/>
        <v>85.645</v>
      </c>
    </row>
    <row r="502" spans="1:8" s="87" customFormat="1" ht="15">
      <c r="A502" s="96">
        <v>62</v>
      </c>
      <c r="B502" s="96"/>
      <c r="C502" s="96" t="s">
        <v>872</v>
      </c>
      <c r="D502" s="96">
        <v>1</v>
      </c>
      <c r="E502" s="96" t="s">
        <v>132</v>
      </c>
      <c r="F502" s="96">
        <v>100</v>
      </c>
      <c r="G502" s="134">
        <v>14.355000000000002</v>
      </c>
      <c r="H502" s="137">
        <f t="shared" si="6"/>
        <v>85.645</v>
      </c>
    </row>
    <row r="503" spans="1:8" s="87" customFormat="1" ht="15">
      <c r="A503" s="96">
        <v>63</v>
      </c>
      <c r="B503" s="96"/>
      <c r="C503" s="96" t="s">
        <v>873</v>
      </c>
      <c r="D503" s="96">
        <v>1</v>
      </c>
      <c r="E503" s="96" t="s">
        <v>132</v>
      </c>
      <c r="F503" s="96">
        <v>100</v>
      </c>
      <c r="G503" s="134">
        <v>9.57</v>
      </c>
      <c r="H503" s="137">
        <f t="shared" si="6"/>
        <v>90.43</v>
      </c>
    </row>
    <row r="504" spans="1:8" s="87" customFormat="1" ht="15">
      <c r="A504" s="96">
        <v>64</v>
      </c>
      <c r="B504" s="96"/>
      <c r="C504" s="96" t="s">
        <v>425</v>
      </c>
      <c r="D504" s="96">
        <v>1</v>
      </c>
      <c r="E504" s="96" t="s">
        <v>132</v>
      </c>
      <c r="F504" s="96">
        <v>250</v>
      </c>
      <c r="G504" s="134">
        <v>16.269000000000002</v>
      </c>
      <c r="H504" s="137">
        <f t="shared" si="6"/>
        <v>209.3275</v>
      </c>
    </row>
    <row r="505" spans="1:8" s="87" customFormat="1" ht="15">
      <c r="A505" s="199">
        <v>65</v>
      </c>
      <c r="B505" s="199"/>
      <c r="C505" s="199" t="s">
        <v>426</v>
      </c>
      <c r="D505" s="199">
        <v>2</v>
      </c>
      <c r="E505" s="96" t="s">
        <v>132</v>
      </c>
      <c r="F505" s="96">
        <v>250</v>
      </c>
      <c r="G505" s="134">
        <v>4.785</v>
      </c>
      <c r="H505" s="137">
        <f t="shared" si="6"/>
        <v>238.0375</v>
      </c>
    </row>
    <row r="506" spans="1:8" s="87" customFormat="1" ht="15">
      <c r="A506" s="199"/>
      <c r="B506" s="199"/>
      <c r="C506" s="199"/>
      <c r="D506" s="199"/>
      <c r="E506" s="96" t="s">
        <v>391</v>
      </c>
      <c r="F506" s="96">
        <v>250</v>
      </c>
      <c r="G506" s="134">
        <v>29.667</v>
      </c>
      <c r="H506" s="137">
        <f t="shared" si="6"/>
        <v>175.8325</v>
      </c>
    </row>
    <row r="507" spans="1:8" s="87" customFormat="1" ht="15">
      <c r="A507" s="199">
        <v>66</v>
      </c>
      <c r="B507" s="199"/>
      <c r="C507" s="199" t="s">
        <v>874</v>
      </c>
      <c r="D507" s="199">
        <v>2</v>
      </c>
      <c r="E507" s="96" t="s">
        <v>875</v>
      </c>
      <c r="F507" s="96">
        <v>25</v>
      </c>
      <c r="G507" s="134">
        <v>0</v>
      </c>
      <c r="H507" s="137">
        <f t="shared" si="6"/>
        <v>25</v>
      </c>
    </row>
    <row r="508" spans="1:8" s="87" customFormat="1" ht="15">
      <c r="A508" s="199"/>
      <c r="B508" s="199"/>
      <c r="C508" s="199"/>
      <c r="D508" s="199"/>
      <c r="E508" s="96" t="s">
        <v>875</v>
      </c>
      <c r="F508" s="96">
        <v>25</v>
      </c>
      <c r="G508" s="134">
        <v>0</v>
      </c>
      <c r="H508" s="137">
        <f t="shared" si="6"/>
        <v>25</v>
      </c>
    </row>
    <row r="509" spans="1:8" s="87" customFormat="1" ht="15">
      <c r="A509" s="96">
        <v>67</v>
      </c>
      <c r="B509" s="96"/>
      <c r="C509" s="96" t="s">
        <v>219</v>
      </c>
      <c r="D509" s="96">
        <v>1</v>
      </c>
      <c r="E509" s="96" t="s">
        <v>132</v>
      </c>
      <c r="F509" s="96">
        <v>400</v>
      </c>
      <c r="G509" s="134">
        <v>14.355000000000002</v>
      </c>
      <c r="H509" s="137">
        <f t="shared" si="6"/>
        <v>342.58</v>
      </c>
    </row>
    <row r="510" spans="1:8" s="87" customFormat="1" ht="15">
      <c r="A510" s="96">
        <v>68</v>
      </c>
      <c r="B510" s="96"/>
      <c r="C510" s="96" t="s">
        <v>428</v>
      </c>
      <c r="D510" s="96">
        <v>1</v>
      </c>
      <c r="E510" s="96" t="s">
        <v>391</v>
      </c>
      <c r="F510" s="96">
        <v>250</v>
      </c>
      <c r="G510" s="134">
        <v>16.269000000000002</v>
      </c>
      <c r="H510" s="137">
        <f t="shared" si="6"/>
        <v>209.3275</v>
      </c>
    </row>
    <row r="511" spans="1:8" s="87" customFormat="1" ht="15">
      <c r="A511" s="199">
        <v>69</v>
      </c>
      <c r="B511" s="199"/>
      <c r="C511" s="199" t="s">
        <v>429</v>
      </c>
      <c r="D511" s="199">
        <v>2</v>
      </c>
      <c r="E511" s="96" t="s">
        <v>132</v>
      </c>
      <c r="F511" s="96">
        <v>400</v>
      </c>
      <c r="G511" s="134">
        <v>19.14</v>
      </c>
      <c r="H511" s="137">
        <f t="shared" si="6"/>
        <v>323.44</v>
      </c>
    </row>
    <row r="512" spans="1:8" s="87" customFormat="1" ht="15">
      <c r="A512" s="199"/>
      <c r="B512" s="199"/>
      <c r="C512" s="199"/>
      <c r="D512" s="199"/>
      <c r="E512" s="96" t="s">
        <v>132</v>
      </c>
      <c r="F512" s="96">
        <v>400</v>
      </c>
      <c r="G512" s="134">
        <v>13.398000000000001</v>
      </c>
      <c r="H512" s="137">
        <f t="shared" si="6"/>
        <v>346.408</v>
      </c>
    </row>
    <row r="513" spans="1:8" s="87" customFormat="1" ht="15">
      <c r="A513" s="199">
        <v>70</v>
      </c>
      <c r="B513" s="199"/>
      <c r="C513" s="199" t="s">
        <v>430</v>
      </c>
      <c r="D513" s="199">
        <v>2</v>
      </c>
      <c r="E513" s="96" t="s">
        <v>132</v>
      </c>
      <c r="F513" s="96">
        <v>250</v>
      </c>
      <c r="G513" s="134">
        <v>21.054000000000002</v>
      </c>
      <c r="H513" s="137">
        <f t="shared" si="6"/>
        <v>197.365</v>
      </c>
    </row>
    <row r="514" spans="1:8" s="87" customFormat="1" ht="15">
      <c r="A514" s="199"/>
      <c r="B514" s="199"/>
      <c r="C514" s="199"/>
      <c r="D514" s="199"/>
      <c r="E514" s="96" t="s">
        <v>132</v>
      </c>
      <c r="F514" s="96">
        <v>250</v>
      </c>
      <c r="G514" s="134">
        <v>2.871</v>
      </c>
      <c r="H514" s="137">
        <f t="shared" si="6"/>
        <v>242.8225</v>
      </c>
    </row>
    <row r="515" spans="1:8" s="87" customFormat="1" ht="15">
      <c r="A515" s="199">
        <v>71</v>
      </c>
      <c r="B515" s="199" t="s">
        <v>431</v>
      </c>
      <c r="C515" s="199" t="s">
        <v>432</v>
      </c>
      <c r="D515" s="199">
        <v>2</v>
      </c>
      <c r="E515" s="96" t="s">
        <v>132</v>
      </c>
      <c r="F515" s="96">
        <v>400</v>
      </c>
      <c r="G515" s="134">
        <v>0</v>
      </c>
      <c r="H515" s="137">
        <f t="shared" si="6"/>
        <v>400</v>
      </c>
    </row>
    <row r="516" spans="1:8" s="87" customFormat="1" ht="15">
      <c r="A516" s="199"/>
      <c r="B516" s="199"/>
      <c r="C516" s="199"/>
      <c r="D516" s="199"/>
      <c r="E516" s="96" t="s">
        <v>132</v>
      </c>
      <c r="F516" s="96">
        <v>400</v>
      </c>
      <c r="G516" s="134">
        <v>0</v>
      </c>
      <c r="H516" s="137">
        <f t="shared" si="6"/>
        <v>400</v>
      </c>
    </row>
    <row r="517" spans="1:8" s="87" customFormat="1" ht="15" customHeight="1">
      <c r="A517" s="199">
        <v>72</v>
      </c>
      <c r="B517" s="199"/>
      <c r="C517" s="199" t="s">
        <v>433</v>
      </c>
      <c r="D517" s="199">
        <v>2</v>
      </c>
      <c r="E517" s="96" t="s">
        <v>211</v>
      </c>
      <c r="F517" s="96">
        <v>190</v>
      </c>
      <c r="G517" s="134">
        <v>0</v>
      </c>
      <c r="H517" s="137">
        <f t="shared" si="6"/>
        <v>190</v>
      </c>
    </row>
    <row r="518" spans="1:8" s="87" customFormat="1" ht="15">
      <c r="A518" s="199"/>
      <c r="B518" s="199"/>
      <c r="C518" s="199"/>
      <c r="D518" s="199"/>
      <c r="E518" s="96" t="s">
        <v>211</v>
      </c>
      <c r="F518" s="96">
        <v>320</v>
      </c>
      <c r="G518" s="134">
        <v>0</v>
      </c>
      <c r="H518" s="137">
        <f t="shared" si="6"/>
        <v>320</v>
      </c>
    </row>
    <row r="519" spans="1:8" s="87" customFormat="1" ht="15" customHeight="1">
      <c r="A519" s="199">
        <v>73</v>
      </c>
      <c r="B519" s="209"/>
      <c r="C519" s="209" t="s">
        <v>868</v>
      </c>
      <c r="D519" s="209">
        <v>2</v>
      </c>
      <c r="E519" s="96" t="s">
        <v>132</v>
      </c>
      <c r="F519" s="96">
        <v>400</v>
      </c>
      <c r="G519" s="134">
        <v>0</v>
      </c>
      <c r="H519" s="137">
        <f t="shared" si="6"/>
        <v>400</v>
      </c>
    </row>
    <row r="520" spans="1:8" s="87" customFormat="1" ht="15">
      <c r="A520" s="199"/>
      <c r="B520" s="210"/>
      <c r="C520" s="210"/>
      <c r="D520" s="210"/>
      <c r="E520" s="96" t="s">
        <v>132</v>
      </c>
      <c r="F520" s="96">
        <v>400</v>
      </c>
      <c r="G520" s="134">
        <v>20</v>
      </c>
      <c r="H520" s="137">
        <f t="shared" si="6"/>
        <v>320</v>
      </c>
    </row>
    <row r="521" spans="1:8" s="87" customFormat="1" ht="15" customHeight="1">
      <c r="A521" s="199">
        <v>74</v>
      </c>
      <c r="B521" s="209"/>
      <c r="C521" s="209" t="s">
        <v>876</v>
      </c>
      <c r="D521" s="209">
        <v>2</v>
      </c>
      <c r="E521" s="96" t="s">
        <v>132</v>
      </c>
      <c r="F521" s="96">
        <v>250</v>
      </c>
      <c r="G521" s="134">
        <v>30</v>
      </c>
      <c r="H521" s="137">
        <f aca="true" t="shared" si="7" ref="H521:H586">F521*(100-G521)/100</f>
        <v>175</v>
      </c>
    </row>
    <row r="522" spans="1:8" s="87" customFormat="1" ht="15" customHeight="1">
      <c r="A522" s="199"/>
      <c r="B522" s="210"/>
      <c r="C522" s="210"/>
      <c r="D522" s="210"/>
      <c r="E522" s="96" t="s">
        <v>132</v>
      </c>
      <c r="F522" s="96">
        <v>250</v>
      </c>
      <c r="G522" s="134">
        <v>0</v>
      </c>
      <c r="H522" s="137">
        <f t="shared" si="7"/>
        <v>250</v>
      </c>
    </row>
    <row r="523" spans="1:8" s="87" customFormat="1" ht="15">
      <c r="A523" s="96">
        <v>75</v>
      </c>
      <c r="B523" s="96"/>
      <c r="C523" s="96" t="s">
        <v>434</v>
      </c>
      <c r="D523" s="96">
        <v>1</v>
      </c>
      <c r="E523" s="96" t="s">
        <v>132</v>
      </c>
      <c r="F523" s="96">
        <v>400</v>
      </c>
      <c r="G523" s="134">
        <v>15.312000000000001</v>
      </c>
      <c r="H523" s="137">
        <f t="shared" si="7"/>
        <v>338.75200000000007</v>
      </c>
    </row>
    <row r="524" spans="1:8" s="87" customFormat="1" ht="15">
      <c r="A524" s="96">
        <v>76</v>
      </c>
      <c r="B524" s="96"/>
      <c r="C524" s="96" t="s">
        <v>435</v>
      </c>
      <c r="D524" s="96">
        <v>1</v>
      </c>
      <c r="E524" s="96" t="s">
        <v>132</v>
      </c>
      <c r="F524" s="96">
        <v>320</v>
      </c>
      <c r="G524" s="134">
        <v>9.57</v>
      </c>
      <c r="H524" s="137">
        <f t="shared" si="7"/>
        <v>289.37600000000003</v>
      </c>
    </row>
    <row r="525" spans="1:8" s="87" customFormat="1" ht="15">
      <c r="A525" s="199">
        <v>77</v>
      </c>
      <c r="B525" s="199"/>
      <c r="C525" s="199" t="s">
        <v>436</v>
      </c>
      <c r="D525" s="199">
        <v>2</v>
      </c>
      <c r="E525" s="96" t="s">
        <v>391</v>
      </c>
      <c r="F525" s="96">
        <v>250</v>
      </c>
      <c r="G525" s="134">
        <v>40.194</v>
      </c>
      <c r="H525" s="137">
        <f t="shared" si="7"/>
        <v>149.515</v>
      </c>
    </row>
    <row r="526" spans="1:8" s="87" customFormat="1" ht="15">
      <c r="A526" s="199"/>
      <c r="B526" s="199"/>
      <c r="C526" s="199"/>
      <c r="D526" s="199"/>
      <c r="E526" s="96" t="s">
        <v>391</v>
      </c>
      <c r="F526" s="96">
        <v>250</v>
      </c>
      <c r="G526" s="134">
        <v>32.538000000000004</v>
      </c>
      <c r="H526" s="137">
        <f t="shared" si="7"/>
        <v>168.65499999999997</v>
      </c>
    </row>
    <row r="527" spans="1:8" s="87" customFormat="1" ht="15">
      <c r="A527" s="96">
        <v>78</v>
      </c>
      <c r="B527" s="96"/>
      <c r="C527" s="96" t="s">
        <v>437</v>
      </c>
      <c r="D527" s="96">
        <v>1</v>
      </c>
      <c r="E527" s="96" t="s">
        <v>132</v>
      </c>
      <c r="F527" s="96">
        <v>250</v>
      </c>
      <c r="G527" s="134">
        <v>13.398000000000001</v>
      </c>
      <c r="H527" s="137">
        <f t="shared" si="7"/>
        <v>216.505</v>
      </c>
    </row>
    <row r="528" spans="1:8" s="87" customFormat="1" ht="15">
      <c r="A528" s="96">
        <v>79</v>
      </c>
      <c r="B528" s="96"/>
      <c r="C528" s="96" t="s">
        <v>438</v>
      </c>
      <c r="D528" s="96">
        <v>1</v>
      </c>
      <c r="E528" s="96" t="s">
        <v>154</v>
      </c>
      <c r="F528" s="96">
        <v>100</v>
      </c>
      <c r="G528" s="134">
        <v>19.14</v>
      </c>
      <c r="H528" s="137">
        <f t="shared" si="7"/>
        <v>80.86</v>
      </c>
    </row>
    <row r="529" spans="1:8" s="87" customFormat="1" ht="15">
      <c r="A529" s="96">
        <v>80</v>
      </c>
      <c r="B529" s="96"/>
      <c r="C529" s="96" t="s">
        <v>439</v>
      </c>
      <c r="D529" s="96">
        <v>1</v>
      </c>
      <c r="E529" s="96" t="s">
        <v>132</v>
      </c>
      <c r="F529" s="96">
        <v>250</v>
      </c>
      <c r="G529" s="134">
        <v>0</v>
      </c>
      <c r="H529" s="137">
        <f t="shared" si="7"/>
        <v>250</v>
      </c>
    </row>
    <row r="530" spans="1:8" s="87" customFormat="1" ht="15">
      <c r="A530" s="199">
        <v>81</v>
      </c>
      <c r="B530" s="199"/>
      <c r="C530" s="199" t="s">
        <v>440</v>
      </c>
      <c r="D530" s="199">
        <v>2</v>
      </c>
      <c r="E530" s="96" t="s">
        <v>132</v>
      </c>
      <c r="F530" s="96">
        <v>250</v>
      </c>
      <c r="G530" s="134">
        <v>19.14</v>
      </c>
      <c r="H530" s="137">
        <f t="shared" si="7"/>
        <v>202.15</v>
      </c>
    </row>
    <row r="531" spans="1:8" s="87" customFormat="1" ht="15">
      <c r="A531" s="199"/>
      <c r="B531" s="199"/>
      <c r="C531" s="199"/>
      <c r="D531" s="199"/>
      <c r="E531" s="96" t="s">
        <v>132</v>
      </c>
      <c r="F531" s="96">
        <v>250</v>
      </c>
      <c r="G531" s="134">
        <v>1.9140000000000001</v>
      </c>
      <c r="H531" s="137">
        <f t="shared" si="7"/>
        <v>245.215</v>
      </c>
    </row>
    <row r="532" spans="1:8" s="87" customFormat="1" ht="15">
      <c r="A532" s="99">
        <v>82</v>
      </c>
      <c r="B532" s="99"/>
      <c r="C532" s="99" t="s">
        <v>877</v>
      </c>
      <c r="D532" s="99">
        <v>1</v>
      </c>
      <c r="E532" s="96" t="s">
        <v>132</v>
      </c>
      <c r="F532" s="96">
        <v>250</v>
      </c>
      <c r="G532" s="134">
        <v>9.57</v>
      </c>
      <c r="H532" s="137">
        <f t="shared" si="7"/>
        <v>226.075</v>
      </c>
    </row>
    <row r="533" spans="1:8" s="87" customFormat="1" ht="15">
      <c r="A533" s="99">
        <v>83</v>
      </c>
      <c r="B533" s="96"/>
      <c r="C533" s="96" t="s">
        <v>441</v>
      </c>
      <c r="D533" s="96">
        <v>1</v>
      </c>
      <c r="E533" s="96" t="s">
        <v>132</v>
      </c>
      <c r="F533" s="96">
        <v>400</v>
      </c>
      <c r="G533" s="134">
        <v>6.699000000000001</v>
      </c>
      <c r="H533" s="137">
        <f t="shared" si="7"/>
        <v>373.204</v>
      </c>
    </row>
    <row r="534" spans="1:8" s="87" customFormat="1" ht="15">
      <c r="A534" s="99">
        <v>84</v>
      </c>
      <c r="B534" s="101"/>
      <c r="C534" s="96" t="s">
        <v>443</v>
      </c>
      <c r="D534" s="96">
        <v>1</v>
      </c>
      <c r="E534" s="96" t="s">
        <v>132</v>
      </c>
      <c r="F534" s="96">
        <v>250</v>
      </c>
      <c r="G534" s="134">
        <v>0</v>
      </c>
      <c r="H534" s="137">
        <f t="shared" si="7"/>
        <v>250</v>
      </c>
    </row>
    <row r="535" spans="1:8" s="102" customFormat="1" ht="15">
      <c r="A535" s="99">
        <v>85</v>
      </c>
      <c r="B535" s="96" t="s">
        <v>442</v>
      </c>
      <c r="C535" s="96" t="s">
        <v>444</v>
      </c>
      <c r="D535" s="96">
        <v>1</v>
      </c>
      <c r="E535" s="96" t="s">
        <v>211</v>
      </c>
      <c r="F535" s="96">
        <v>250</v>
      </c>
      <c r="G535" s="134">
        <v>11.484</v>
      </c>
      <c r="H535" s="137">
        <f t="shared" si="7"/>
        <v>221.29</v>
      </c>
    </row>
    <row r="536" spans="1:8" s="87" customFormat="1" ht="15">
      <c r="A536" s="99">
        <v>86</v>
      </c>
      <c r="B536" s="96"/>
      <c r="C536" s="96" t="s">
        <v>445</v>
      </c>
      <c r="D536" s="96">
        <v>1</v>
      </c>
      <c r="E536" s="96" t="s">
        <v>132</v>
      </c>
      <c r="F536" s="96">
        <v>250</v>
      </c>
      <c r="G536" s="134">
        <v>5.742</v>
      </c>
      <c r="H536" s="137">
        <f t="shared" si="7"/>
        <v>235.645</v>
      </c>
    </row>
    <row r="537" spans="1:8" s="87" customFormat="1" ht="15">
      <c r="A537" s="99">
        <v>87</v>
      </c>
      <c r="B537" s="96"/>
      <c r="C537" s="96" t="s">
        <v>446</v>
      </c>
      <c r="D537" s="96">
        <v>1</v>
      </c>
      <c r="E537" s="96" t="s">
        <v>132</v>
      </c>
      <c r="F537" s="96">
        <v>250</v>
      </c>
      <c r="G537" s="134">
        <v>45.936</v>
      </c>
      <c r="H537" s="137">
        <f t="shared" si="7"/>
        <v>135.16</v>
      </c>
    </row>
    <row r="538" spans="1:8" s="87" customFormat="1" ht="15">
      <c r="A538" s="99">
        <v>88</v>
      </c>
      <c r="B538" s="96"/>
      <c r="C538" s="96" t="s">
        <v>447</v>
      </c>
      <c r="D538" s="96">
        <v>1</v>
      </c>
      <c r="E538" s="96" t="s">
        <v>132</v>
      </c>
      <c r="F538" s="96">
        <v>250</v>
      </c>
      <c r="G538" s="134">
        <v>41.150999999999996</v>
      </c>
      <c r="H538" s="137">
        <f t="shared" si="7"/>
        <v>147.12250000000003</v>
      </c>
    </row>
    <row r="539" spans="1:8" s="87" customFormat="1" ht="15">
      <c r="A539" s="99">
        <v>89</v>
      </c>
      <c r="B539" s="96"/>
      <c r="C539" s="96" t="s">
        <v>448</v>
      </c>
      <c r="D539" s="96">
        <v>1</v>
      </c>
      <c r="E539" s="96" t="s">
        <v>132</v>
      </c>
      <c r="F539" s="96">
        <v>250</v>
      </c>
      <c r="G539" s="134">
        <v>31.581000000000003</v>
      </c>
      <c r="H539" s="137">
        <f t="shared" si="7"/>
        <v>171.0475</v>
      </c>
    </row>
    <row r="540" spans="1:8" s="87" customFormat="1" ht="15">
      <c r="A540" s="99">
        <v>90</v>
      </c>
      <c r="B540" s="96"/>
      <c r="C540" s="96" t="s">
        <v>449</v>
      </c>
      <c r="D540" s="96">
        <v>1</v>
      </c>
      <c r="E540" s="96" t="s">
        <v>132</v>
      </c>
      <c r="F540" s="96">
        <v>400</v>
      </c>
      <c r="G540" s="134">
        <v>17.226000000000003</v>
      </c>
      <c r="H540" s="137">
        <f t="shared" si="7"/>
        <v>331.096</v>
      </c>
    </row>
    <row r="541" spans="1:8" s="87" customFormat="1" ht="15">
      <c r="A541" s="99">
        <v>91</v>
      </c>
      <c r="B541" s="96" t="s">
        <v>450</v>
      </c>
      <c r="C541" s="96" t="s">
        <v>451</v>
      </c>
      <c r="D541" s="96">
        <v>1</v>
      </c>
      <c r="E541" s="96" t="s">
        <v>132</v>
      </c>
      <c r="F541" s="96">
        <v>400</v>
      </c>
      <c r="G541" s="134">
        <v>25.839</v>
      </c>
      <c r="H541" s="137">
        <f>F541*(100-G541)/100</f>
        <v>296.644</v>
      </c>
    </row>
    <row r="542" spans="1:8" s="87" customFormat="1" ht="15">
      <c r="A542" s="99">
        <v>92</v>
      </c>
      <c r="B542" s="96"/>
      <c r="C542" s="96" t="s">
        <v>452</v>
      </c>
      <c r="D542" s="96">
        <v>1</v>
      </c>
      <c r="E542" s="96" t="s">
        <v>132</v>
      </c>
      <c r="F542" s="96">
        <v>400</v>
      </c>
      <c r="G542" s="134">
        <v>43.065000000000005</v>
      </c>
      <c r="H542" s="137">
        <f>F542*(100-G542)/100</f>
        <v>227.73999999999995</v>
      </c>
    </row>
    <row r="543" spans="1:8" s="87" customFormat="1" ht="15">
      <c r="A543" s="99">
        <v>93</v>
      </c>
      <c r="B543" s="96"/>
      <c r="C543" s="96" t="s">
        <v>453</v>
      </c>
      <c r="D543" s="96">
        <v>1</v>
      </c>
      <c r="E543" s="96" t="s">
        <v>132</v>
      </c>
      <c r="F543" s="96">
        <v>400</v>
      </c>
      <c r="G543" s="134">
        <v>11.484</v>
      </c>
      <c r="H543" s="137">
        <f>F543*(100-G543)/100</f>
        <v>354.064</v>
      </c>
    </row>
    <row r="544" spans="1:8" s="87" customFormat="1" ht="15">
      <c r="A544" s="99">
        <v>94</v>
      </c>
      <c r="B544" s="98"/>
      <c r="C544" s="96" t="s">
        <v>454</v>
      </c>
      <c r="D544" s="96">
        <v>1</v>
      </c>
      <c r="E544" s="96" t="s">
        <v>132</v>
      </c>
      <c r="F544" s="96">
        <v>400</v>
      </c>
      <c r="G544" s="134">
        <v>16.269000000000002</v>
      </c>
      <c r="H544" s="137">
        <f>F544*(100-G544)/100</f>
        <v>334.9239999999999</v>
      </c>
    </row>
    <row r="545" spans="1:8" s="87" customFormat="1" ht="15">
      <c r="A545" s="209">
        <v>95</v>
      </c>
      <c r="B545" s="209"/>
      <c r="C545" s="209" t="s">
        <v>432</v>
      </c>
      <c r="D545" s="209">
        <v>2</v>
      </c>
      <c r="E545" s="96" t="s">
        <v>132</v>
      </c>
      <c r="F545" s="96">
        <v>250</v>
      </c>
      <c r="G545" s="134">
        <v>0</v>
      </c>
      <c r="H545" s="137">
        <f>F545*(100-G545)/100</f>
        <v>250</v>
      </c>
    </row>
    <row r="546" spans="1:8" s="87" customFormat="1" ht="15">
      <c r="A546" s="210"/>
      <c r="B546" s="210"/>
      <c r="C546" s="210"/>
      <c r="D546" s="210"/>
      <c r="E546" s="96" t="s">
        <v>132</v>
      </c>
      <c r="F546" s="96">
        <v>250</v>
      </c>
      <c r="G546" s="134">
        <v>0</v>
      </c>
      <c r="H546" s="137">
        <f t="shared" si="7"/>
        <v>250</v>
      </c>
    </row>
    <row r="547" spans="1:8" s="87" customFormat="1" ht="15">
      <c r="A547" s="96">
        <v>96</v>
      </c>
      <c r="B547" s="96" t="s">
        <v>455</v>
      </c>
      <c r="C547" s="96" t="s">
        <v>456</v>
      </c>
      <c r="D547" s="96">
        <v>1</v>
      </c>
      <c r="E547" s="96" t="s">
        <v>424</v>
      </c>
      <c r="F547" s="96">
        <v>400</v>
      </c>
      <c r="G547" s="134">
        <v>9.57</v>
      </c>
      <c r="H547" s="137">
        <f t="shared" si="7"/>
        <v>361.72</v>
      </c>
    </row>
    <row r="548" spans="1:8" s="87" customFormat="1" ht="30">
      <c r="A548" s="96">
        <v>97</v>
      </c>
      <c r="B548" s="96"/>
      <c r="C548" s="96" t="s">
        <v>433</v>
      </c>
      <c r="D548" s="96">
        <v>1</v>
      </c>
      <c r="E548" s="96" t="s">
        <v>132</v>
      </c>
      <c r="F548" s="96">
        <v>100</v>
      </c>
      <c r="G548" s="134">
        <v>11.31</v>
      </c>
      <c r="H548" s="137">
        <f t="shared" si="7"/>
        <v>88.69</v>
      </c>
    </row>
    <row r="549" spans="1:8" s="87" customFormat="1" ht="15.75">
      <c r="A549" s="98"/>
      <c r="B549" s="94" t="s">
        <v>208</v>
      </c>
      <c r="C549" s="103"/>
      <c r="D549" s="103">
        <f>SUM(D430:D548)</f>
        <v>119</v>
      </c>
      <c r="E549" s="103"/>
      <c r="F549" s="103">
        <f>SUM(F430:F548)</f>
        <v>32325</v>
      </c>
      <c r="G549" s="88"/>
      <c r="H549" s="138">
        <f>SUM(H430:H548)</f>
        <v>25518.77525000001</v>
      </c>
    </row>
    <row r="550" spans="1:8" s="87" customFormat="1" ht="21.75" customHeight="1">
      <c r="A550" s="207" t="s">
        <v>457</v>
      </c>
      <c r="B550" s="208"/>
      <c r="C550" s="208"/>
      <c r="D550" s="208"/>
      <c r="E550" s="208"/>
      <c r="F550" s="208"/>
      <c r="G550" s="208"/>
      <c r="H550" s="208"/>
    </row>
    <row r="551" spans="1:8" s="87" customFormat="1" ht="15">
      <c r="A551" s="88">
        <v>1</v>
      </c>
      <c r="B551" s="88" t="s">
        <v>458</v>
      </c>
      <c r="C551" s="88" t="s">
        <v>140</v>
      </c>
      <c r="D551" s="88">
        <v>1</v>
      </c>
      <c r="E551" s="88" t="s">
        <v>132</v>
      </c>
      <c r="F551" s="88">
        <v>250</v>
      </c>
      <c r="G551" s="134">
        <v>41.712</v>
      </c>
      <c r="H551" s="135">
        <f t="shared" si="7"/>
        <v>145.72</v>
      </c>
    </row>
    <row r="552" spans="1:8" s="87" customFormat="1" ht="15">
      <c r="A552" s="203">
        <v>2</v>
      </c>
      <c r="B552" s="203"/>
      <c r="C552" s="203" t="s">
        <v>137</v>
      </c>
      <c r="D552" s="203">
        <v>2</v>
      </c>
      <c r="E552" s="88" t="s">
        <v>132</v>
      </c>
      <c r="F552" s="88">
        <v>160</v>
      </c>
      <c r="G552" s="134">
        <v>32.153000000000006</v>
      </c>
      <c r="H552" s="135">
        <f t="shared" si="7"/>
        <v>108.55519999999999</v>
      </c>
    </row>
    <row r="553" spans="1:8" s="87" customFormat="1" ht="15">
      <c r="A553" s="219"/>
      <c r="B553" s="219"/>
      <c r="C553" s="219"/>
      <c r="D553" s="219"/>
      <c r="E553" s="90" t="s">
        <v>132</v>
      </c>
      <c r="F553" s="90">
        <v>160</v>
      </c>
      <c r="G553" s="134">
        <v>0</v>
      </c>
      <c r="H553" s="139">
        <f t="shared" si="7"/>
        <v>160</v>
      </c>
    </row>
    <row r="554" spans="1:8" s="89" customFormat="1" ht="15">
      <c r="A554" s="214">
        <v>3</v>
      </c>
      <c r="B554" s="214"/>
      <c r="C554" s="214" t="s">
        <v>156</v>
      </c>
      <c r="D554" s="214">
        <v>2</v>
      </c>
      <c r="E554" s="88" t="s">
        <v>132</v>
      </c>
      <c r="F554" s="88">
        <v>250</v>
      </c>
      <c r="G554" s="134">
        <v>15.642000000000001</v>
      </c>
      <c r="H554" s="135">
        <f t="shared" si="7"/>
        <v>210.895</v>
      </c>
    </row>
    <row r="555" spans="1:8" s="104" customFormat="1" ht="15">
      <c r="A555" s="214"/>
      <c r="B555" s="214"/>
      <c r="C555" s="214"/>
      <c r="D555" s="214"/>
      <c r="E555" s="88" t="s">
        <v>132</v>
      </c>
      <c r="F555" s="88">
        <v>250</v>
      </c>
      <c r="G555" s="134">
        <v>6.083000000000001</v>
      </c>
      <c r="H555" s="135">
        <f t="shared" si="7"/>
        <v>234.7925</v>
      </c>
    </row>
    <row r="556" spans="1:8" s="104" customFormat="1" ht="15">
      <c r="A556" s="203">
        <v>4</v>
      </c>
      <c r="B556" s="203"/>
      <c r="C556" s="203" t="s">
        <v>186</v>
      </c>
      <c r="D556" s="203">
        <v>2</v>
      </c>
      <c r="E556" s="88" t="s">
        <v>132</v>
      </c>
      <c r="F556" s="88">
        <v>250</v>
      </c>
      <c r="G556" s="134">
        <v>23.463000000000005</v>
      </c>
      <c r="H556" s="135">
        <f t="shared" si="7"/>
        <v>191.34249999999997</v>
      </c>
    </row>
    <row r="557" spans="1:8" s="87" customFormat="1" ht="15">
      <c r="A557" s="204"/>
      <c r="B557" s="204"/>
      <c r="C557" s="204"/>
      <c r="D557" s="204"/>
      <c r="E557" s="88" t="s">
        <v>132</v>
      </c>
      <c r="F557" s="88">
        <v>250</v>
      </c>
      <c r="G557" s="134">
        <v>26.070000000000004</v>
      </c>
      <c r="H557" s="135">
        <f t="shared" si="7"/>
        <v>184.82499999999996</v>
      </c>
    </row>
    <row r="558" spans="1:8" s="87" customFormat="1" ht="15">
      <c r="A558" s="88">
        <v>5</v>
      </c>
      <c r="B558" s="88"/>
      <c r="C558" s="88" t="s">
        <v>187</v>
      </c>
      <c r="D558" s="88">
        <v>1</v>
      </c>
      <c r="E558" s="88" t="s">
        <v>132</v>
      </c>
      <c r="F558" s="88">
        <v>180</v>
      </c>
      <c r="G558" s="134">
        <v>46.92600000000001</v>
      </c>
      <c r="H558" s="135">
        <f t="shared" si="7"/>
        <v>95.53319999999998</v>
      </c>
    </row>
    <row r="559" spans="1:8" s="87" customFormat="1" ht="15">
      <c r="A559" s="88">
        <v>6</v>
      </c>
      <c r="B559" s="88"/>
      <c r="C559" s="88" t="s">
        <v>144</v>
      </c>
      <c r="D559" s="88">
        <v>1</v>
      </c>
      <c r="E559" s="88" t="s">
        <v>132</v>
      </c>
      <c r="F559" s="88">
        <v>160</v>
      </c>
      <c r="G559" s="134">
        <v>39.10500000000001</v>
      </c>
      <c r="H559" s="135">
        <f t="shared" si="7"/>
        <v>97.43199999999999</v>
      </c>
    </row>
    <row r="560" spans="1:8" s="87" customFormat="1" ht="15">
      <c r="A560" s="203">
        <v>7</v>
      </c>
      <c r="B560" s="203"/>
      <c r="C560" s="203" t="s">
        <v>142</v>
      </c>
      <c r="D560" s="203">
        <v>2</v>
      </c>
      <c r="E560" s="88" t="s">
        <v>132</v>
      </c>
      <c r="F560" s="88">
        <v>160</v>
      </c>
      <c r="G560" s="134">
        <v>13.904000000000002</v>
      </c>
      <c r="H560" s="135">
        <f t="shared" si="7"/>
        <v>137.7536</v>
      </c>
    </row>
    <row r="561" spans="1:8" s="87" customFormat="1" ht="15">
      <c r="A561" s="204"/>
      <c r="B561" s="204"/>
      <c r="C561" s="204"/>
      <c r="D561" s="204"/>
      <c r="E561" s="88" t="s">
        <v>132</v>
      </c>
      <c r="F561" s="88">
        <v>160</v>
      </c>
      <c r="G561" s="134">
        <v>45.188</v>
      </c>
      <c r="H561" s="135">
        <f t="shared" si="7"/>
        <v>87.6992</v>
      </c>
    </row>
    <row r="562" spans="1:8" s="87" customFormat="1" ht="15">
      <c r="A562" s="88">
        <v>8</v>
      </c>
      <c r="B562" s="88"/>
      <c r="C562" s="88" t="s">
        <v>148</v>
      </c>
      <c r="D562" s="88">
        <v>1</v>
      </c>
      <c r="E562" s="88" t="s">
        <v>132</v>
      </c>
      <c r="F562" s="88">
        <v>250</v>
      </c>
      <c r="G562" s="134">
        <v>47.79500000000001</v>
      </c>
      <c r="H562" s="135">
        <f t="shared" si="7"/>
        <v>130.5125</v>
      </c>
    </row>
    <row r="563" spans="1:8" s="87" customFormat="1" ht="15">
      <c r="A563" s="88">
        <v>9</v>
      </c>
      <c r="B563" s="88"/>
      <c r="C563" s="88" t="s">
        <v>152</v>
      </c>
      <c r="D563" s="88">
        <v>1</v>
      </c>
      <c r="E563" s="88" t="s">
        <v>132</v>
      </c>
      <c r="F563" s="88">
        <v>160</v>
      </c>
      <c r="G563" s="134">
        <v>27.808000000000003</v>
      </c>
      <c r="H563" s="135">
        <f t="shared" si="7"/>
        <v>115.5072</v>
      </c>
    </row>
    <row r="564" spans="1:8" s="87" customFormat="1" ht="15">
      <c r="A564" s="88">
        <v>10</v>
      </c>
      <c r="B564" s="88"/>
      <c r="C564" s="88" t="s">
        <v>153</v>
      </c>
      <c r="D564" s="88">
        <v>1</v>
      </c>
      <c r="E564" s="88" t="s">
        <v>132</v>
      </c>
      <c r="F564" s="88">
        <v>250</v>
      </c>
      <c r="G564" s="134">
        <v>33.022000000000006</v>
      </c>
      <c r="H564" s="135">
        <f t="shared" si="7"/>
        <v>167.445</v>
      </c>
    </row>
    <row r="565" spans="1:8" s="87" customFormat="1" ht="15">
      <c r="A565" s="88">
        <v>11</v>
      </c>
      <c r="B565" s="88"/>
      <c r="C565" s="88" t="s">
        <v>212</v>
      </c>
      <c r="D565" s="88">
        <v>1</v>
      </c>
      <c r="E565" s="88" t="s">
        <v>132</v>
      </c>
      <c r="F565" s="88">
        <v>160</v>
      </c>
      <c r="G565" s="134">
        <v>29.546000000000003</v>
      </c>
      <c r="H565" s="135">
        <f t="shared" si="7"/>
        <v>112.7264</v>
      </c>
    </row>
    <row r="566" spans="1:8" s="87" customFormat="1" ht="15">
      <c r="A566" s="88">
        <v>12</v>
      </c>
      <c r="B566" s="88"/>
      <c r="C566" s="88" t="s">
        <v>226</v>
      </c>
      <c r="D566" s="88">
        <v>1</v>
      </c>
      <c r="E566" s="88" t="s">
        <v>132</v>
      </c>
      <c r="F566" s="88">
        <v>250</v>
      </c>
      <c r="G566" s="134">
        <v>1.7380000000000002</v>
      </c>
      <c r="H566" s="135">
        <f t="shared" si="7"/>
        <v>245.655</v>
      </c>
    </row>
    <row r="567" spans="1:8" s="87" customFormat="1" ht="15">
      <c r="A567" s="88">
        <v>13</v>
      </c>
      <c r="B567" s="88"/>
      <c r="C567" s="88" t="s">
        <v>135</v>
      </c>
      <c r="D567" s="88">
        <v>1</v>
      </c>
      <c r="E567" s="88" t="s">
        <v>132</v>
      </c>
      <c r="F567" s="88">
        <v>100</v>
      </c>
      <c r="G567" s="134">
        <v>0</v>
      </c>
      <c r="H567" s="135">
        <f t="shared" si="7"/>
        <v>100</v>
      </c>
    </row>
    <row r="568" spans="1:8" s="87" customFormat="1" ht="15">
      <c r="A568" s="203">
        <v>14</v>
      </c>
      <c r="B568" s="203"/>
      <c r="C568" s="203" t="s">
        <v>143</v>
      </c>
      <c r="D568" s="203">
        <v>2</v>
      </c>
      <c r="E568" s="88" t="s">
        <v>132</v>
      </c>
      <c r="F568" s="88">
        <v>250</v>
      </c>
      <c r="G568" s="134">
        <v>6.952000000000001</v>
      </c>
      <c r="H568" s="135">
        <f t="shared" si="7"/>
        <v>232.62</v>
      </c>
    </row>
    <row r="569" spans="1:8" s="87" customFormat="1" ht="15">
      <c r="A569" s="204"/>
      <c r="B569" s="204"/>
      <c r="C569" s="204"/>
      <c r="D569" s="204"/>
      <c r="E569" s="88" t="s">
        <v>132</v>
      </c>
      <c r="F569" s="88">
        <v>250</v>
      </c>
      <c r="G569" s="134">
        <v>18.249000000000002</v>
      </c>
      <c r="H569" s="135">
        <f t="shared" si="7"/>
        <v>204.3775</v>
      </c>
    </row>
    <row r="570" spans="1:8" s="87" customFormat="1" ht="15">
      <c r="A570" s="203">
        <v>15</v>
      </c>
      <c r="B570" s="203"/>
      <c r="C570" s="203" t="s">
        <v>259</v>
      </c>
      <c r="D570" s="203">
        <v>2</v>
      </c>
      <c r="E570" s="88" t="s">
        <v>132</v>
      </c>
      <c r="F570" s="88">
        <v>250</v>
      </c>
      <c r="G570" s="134">
        <v>6.083000000000001</v>
      </c>
      <c r="H570" s="135">
        <f t="shared" si="7"/>
        <v>234.7925</v>
      </c>
    </row>
    <row r="571" spans="1:8" s="87" customFormat="1" ht="15">
      <c r="A571" s="204"/>
      <c r="B571" s="204"/>
      <c r="C571" s="204"/>
      <c r="D571" s="204"/>
      <c r="E571" s="88" t="s">
        <v>132</v>
      </c>
      <c r="F571" s="88">
        <v>250</v>
      </c>
      <c r="G571" s="134">
        <v>0</v>
      </c>
      <c r="H571" s="135">
        <f t="shared" si="7"/>
        <v>250</v>
      </c>
    </row>
    <row r="572" spans="1:8" s="87" customFormat="1" ht="15">
      <c r="A572" s="203">
        <v>16</v>
      </c>
      <c r="B572" s="203"/>
      <c r="C572" s="203" t="s">
        <v>235</v>
      </c>
      <c r="D572" s="203">
        <v>2</v>
      </c>
      <c r="E572" s="88" t="s">
        <v>132</v>
      </c>
      <c r="F572" s="88">
        <v>250</v>
      </c>
      <c r="G572" s="134">
        <v>11.297</v>
      </c>
      <c r="H572" s="135">
        <f t="shared" si="7"/>
        <v>221.7575</v>
      </c>
    </row>
    <row r="573" spans="1:8" s="87" customFormat="1" ht="15">
      <c r="A573" s="204"/>
      <c r="B573" s="204"/>
      <c r="C573" s="204"/>
      <c r="D573" s="204"/>
      <c r="E573" s="88" t="s">
        <v>132</v>
      </c>
      <c r="F573" s="88">
        <v>250</v>
      </c>
      <c r="G573" s="134">
        <v>8.690000000000001</v>
      </c>
      <c r="H573" s="135">
        <f t="shared" si="7"/>
        <v>228.275</v>
      </c>
    </row>
    <row r="574" spans="1:8" s="87" customFormat="1" ht="15">
      <c r="A574" s="88">
        <v>17</v>
      </c>
      <c r="B574" s="88"/>
      <c r="C574" s="88" t="s">
        <v>131</v>
      </c>
      <c r="D574" s="88">
        <v>1</v>
      </c>
      <c r="E574" s="88" t="s">
        <v>132</v>
      </c>
      <c r="F574" s="88">
        <v>160</v>
      </c>
      <c r="G574" s="134">
        <v>7.821000000000001</v>
      </c>
      <c r="H574" s="135">
        <f t="shared" si="7"/>
        <v>147.4864</v>
      </c>
    </row>
    <row r="575" spans="1:8" s="87" customFormat="1" ht="15">
      <c r="A575" s="88">
        <v>18</v>
      </c>
      <c r="B575" s="88"/>
      <c r="C575" s="88" t="s">
        <v>147</v>
      </c>
      <c r="D575" s="88">
        <v>1</v>
      </c>
      <c r="E575" s="88" t="s">
        <v>132</v>
      </c>
      <c r="F575" s="88">
        <v>160</v>
      </c>
      <c r="G575" s="134">
        <v>53.87800000000001</v>
      </c>
      <c r="H575" s="135">
        <f t="shared" si="7"/>
        <v>73.79519999999998</v>
      </c>
    </row>
    <row r="576" spans="1:8" s="87" customFormat="1" ht="15">
      <c r="A576" s="88">
        <v>19</v>
      </c>
      <c r="B576" s="88"/>
      <c r="C576" s="88" t="s">
        <v>214</v>
      </c>
      <c r="D576" s="88">
        <v>1</v>
      </c>
      <c r="E576" s="88" t="s">
        <v>132</v>
      </c>
      <c r="F576" s="88">
        <v>250</v>
      </c>
      <c r="G576" s="134">
        <v>26.070000000000004</v>
      </c>
      <c r="H576" s="135">
        <f t="shared" si="7"/>
        <v>184.82499999999996</v>
      </c>
    </row>
    <row r="577" spans="1:8" s="87" customFormat="1" ht="15">
      <c r="A577" s="88">
        <v>20</v>
      </c>
      <c r="B577" s="88"/>
      <c r="C577" s="88" t="s">
        <v>224</v>
      </c>
      <c r="D577" s="88">
        <v>1</v>
      </c>
      <c r="E577" s="88" t="s">
        <v>132</v>
      </c>
      <c r="F577" s="88">
        <v>250</v>
      </c>
      <c r="G577" s="134">
        <v>2.607</v>
      </c>
      <c r="H577" s="135">
        <f t="shared" si="7"/>
        <v>243.4825</v>
      </c>
    </row>
    <row r="578" spans="1:8" s="87" customFormat="1" ht="15">
      <c r="A578" s="203">
        <v>21</v>
      </c>
      <c r="B578" s="203"/>
      <c r="C578" s="203" t="s">
        <v>155</v>
      </c>
      <c r="D578" s="203">
        <v>2</v>
      </c>
      <c r="E578" s="88" t="s">
        <v>132</v>
      </c>
      <c r="F578" s="88">
        <v>250</v>
      </c>
      <c r="G578" s="134">
        <v>13.904000000000002</v>
      </c>
      <c r="H578" s="135">
        <f t="shared" si="7"/>
        <v>215.24</v>
      </c>
    </row>
    <row r="579" spans="1:8" s="87" customFormat="1" ht="15">
      <c r="A579" s="204"/>
      <c r="B579" s="204"/>
      <c r="C579" s="204"/>
      <c r="D579" s="204"/>
      <c r="E579" s="88" t="s">
        <v>132</v>
      </c>
      <c r="F579" s="88">
        <v>250</v>
      </c>
      <c r="G579" s="134">
        <v>0</v>
      </c>
      <c r="H579" s="135">
        <f t="shared" si="7"/>
        <v>250</v>
      </c>
    </row>
    <row r="580" spans="1:8" s="87" customFormat="1" ht="15">
      <c r="A580" s="88">
        <v>22</v>
      </c>
      <c r="B580" s="88"/>
      <c r="C580" s="88" t="s">
        <v>151</v>
      </c>
      <c r="D580" s="88">
        <v>1</v>
      </c>
      <c r="E580" s="88" t="s">
        <v>132</v>
      </c>
      <c r="F580" s="88">
        <v>100</v>
      </c>
      <c r="G580" s="134">
        <v>34.760000000000005</v>
      </c>
      <c r="H580" s="135">
        <f t="shared" si="7"/>
        <v>65.24</v>
      </c>
    </row>
    <row r="581" spans="1:8" s="87" customFormat="1" ht="15">
      <c r="A581" s="88">
        <v>23</v>
      </c>
      <c r="B581" s="88"/>
      <c r="C581" s="88" t="s">
        <v>190</v>
      </c>
      <c r="D581" s="88">
        <v>1</v>
      </c>
      <c r="E581" s="88" t="s">
        <v>132</v>
      </c>
      <c r="F581" s="88">
        <v>100</v>
      </c>
      <c r="G581" s="134">
        <v>58.223000000000006</v>
      </c>
      <c r="H581" s="135">
        <f t="shared" si="7"/>
        <v>41.777</v>
      </c>
    </row>
    <row r="582" spans="1:8" s="87" customFormat="1" ht="15">
      <c r="A582" s="88">
        <v>24</v>
      </c>
      <c r="B582" s="88"/>
      <c r="C582" s="88" t="s">
        <v>163</v>
      </c>
      <c r="D582" s="88">
        <v>1</v>
      </c>
      <c r="E582" s="88" t="s">
        <v>132</v>
      </c>
      <c r="F582" s="88">
        <v>100</v>
      </c>
      <c r="G582" s="134">
        <v>14.773000000000001</v>
      </c>
      <c r="H582" s="135">
        <f t="shared" si="7"/>
        <v>85.227</v>
      </c>
    </row>
    <row r="583" spans="1:8" s="87" customFormat="1" ht="15">
      <c r="A583" s="203">
        <v>25</v>
      </c>
      <c r="B583" s="203"/>
      <c r="C583" s="203" t="s">
        <v>468</v>
      </c>
      <c r="D583" s="203">
        <v>2</v>
      </c>
      <c r="E583" s="88" t="s">
        <v>132</v>
      </c>
      <c r="F583" s="88">
        <v>250</v>
      </c>
      <c r="G583" s="134">
        <v>8.690000000000001</v>
      </c>
      <c r="H583" s="135">
        <f t="shared" si="7"/>
        <v>228.275</v>
      </c>
    </row>
    <row r="584" spans="1:8" s="87" customFormat="1" ht="15">
      <c r="A584" s="204"/>
      <c r="B584" s="204"/>
      <c r="C584" s="204"/>
      <c r="D584" s="204"/>
      <c r="E584" s="88" t="s">
        <v>132</v>
      </c>
      <c r="F584" s="88">
        <v>250</v>
      </c>
      <c r="G584" s="134">
        <v>13.035000000000002</v>
      </c>
      <c r="H584" s="135">
        <f t="shared" si="7"/>
        <v>217.4125</v>
      </c>
    </row>
    <row r="585" spans="1:8" s="87" customFormat="1" ht="15">
      <c r="A585" s="88">
        <v>26</v>
      </c>
      <c r="B585" s="88"/>
      <c r="C585" s="88" t="s">
        <v>245</v>
      </c>
      <c r="D585" s="88">
        <v>1</v>
      </c>
      <c r="E585" s="88" t="s">
        <v>132</v>
      </c>
      <c r="F585" s="88">
        <v>250</v>
      </c>
      <c r="G585" s="134">
        <v>5.214</v>
      </c>
      <c r="H585" s="135">
        <f t="shared" si="7"/>
        <v>236.965</v>
      </c>
    </row>
    <row r="586" spans="1:8" s="87" customFormat="1" ht="15">
      <c r="A586" s="88">
        <v>27</v>
      </c>
      <c r="B586" s="88"/>
      <c r="C586" s="88" t="s">
        <v>629</v>
      </c>
      <c r="D586" s="88">
        <v>1</v>
      </c>
      <c r="E586" s="88" t="s">
        <v>132</v>
      </c>
      <c r="F586" s="88">
        <v>100</v>
      </c>
      <c r="G586" s="134">
        <v>0</v>
      </c>
      <c r="H586" s="135">
        <f t="shared" si="7"/>
        <v>100</v>
      </c>
    </row>
    <row r="587" spans="1:8" s="87" customFormat="1" ht="15">
      <c r="A587" s="88">
        <v>28</v>
      </c>
      <c r="B587" s="88"/>
      <c r="C587" s="88" t="s">
        <v>232</v>
      </c>
      <c r="D587" s="88">
        <v>1</v>
      </c>
      <c r="E587" s="88" t="s">
        <v>132</v>
      </c>
      <c r="F587" s="88">
        <v>250</v>
      </c>
      <c r="G587" s="134">
        <v>26.070000000000004</v>
      </c>
      <c r="H587" s="135">
        <f>F587*(100-G587)/100</f>
        <v>184.82499999999996</v>
      </c>
    </row>
    <row r="588" spans="1:8" s="87" customFormat="1" ht="15">
      <c r="A588" s="88">
        <v>29</v>
      </c>
      <c r="B588" s="90"/>
      <c r="C588" s="90" t="s">
        <v>260</v>
      </c>
      <c r="D588" s="90">
        <v>1</v>
      </c>
      <c r="E588" s="88" t="s">
        <v>132</v>
      </c>
      <c r="F588" s="88">
        <v>250</v>
      </c>
      <c r="G588" s="134">
        <v>4.345000000000001</v>
      </c>
      <c r="H588" s="135">
        <f>F588*(100-G588)/100</f>
        <v>239.1375</v>
      </c>
    </row>
    <row r="589" spans="1:8" s="87" customFormat="1" ht="15">
      <c r="A589" s="88">
        <v>30</v>
      </c>
      <c r="B589" s="88"/>
      <c r="C589" s="88" t="s">
        <v>240</v>
      </c>
      <c r="D589" s="88">
        <v>1</v>
      </c>
      <c r="E589" s="88" t="s">
        <v>132</v>
      </c>
      <c r="F589" s="88">
        <v>250</v>
      </c>
      <c r="G589" s="134">
        <v>13.035000000000002</v>
      </c>
      <c r="H589" s="135">
        <f>F589*(100-G589)/100</f>
        <v>217.4125</v>
      </c>
    </row>
    <row r="590" spans="1:8" s="87" customFormat="1" ht="15">
      <c r="A590" s="88">
        <v>31</v>
      </c>
      <c r="B590" s="88"/>
      <c r="C590" s="88" t="s">
        <v>138</v>
      </c>
      <c r="D590" s="88">
        <v>1</v>
      </c>
      <c r="E590" s="88" t="s">
        <v>132</v>
      </c>
      <c r="F590" s="88">
        <v>250</v>
      </c>
      <c r="G590" s="134">
        <v>14.773000000000001</v>
      </c>
      <c r="H590" s="135">
        <f>F590*(100-G590)/100</f>
        <v>213.0675</v>
      </c>
    </row>
    <row r="591" spans="1:8" s="87" customFormat="1" ht="15">
      <c r="A591" s="88">
        <v>32</v>
      </c>
      <c r="B591" s="90"/>
      <c r="C591" s="90" t="s">
        <v>139</v>
      </c>
      <c r="D591" s="90">
        <v>1</v>
      </c>
      <c r="E591" s="88" t="s">
        <v>132</v>
      </c>
      <c r="F591" s="88">
        <v>250</v>
      </c>
      <c r="G591" s="134">
        <v>19.118000000000006</v>
      </c>
      <c r="H591" s="135">
        <f>F591*(100-G591)/100</f>
        <v>202.20499999999996</v>
      </c>
    </row>
    <row r="592" spans="1:8" s="87" customFormat="1" ht="15">
      <c r="A592" s="88">
        <v>33</v>
      </c>
      <c r="B592" s="88"/>
      <c r="C592" s="88" t="s">
        <v>213</v>
      </c>
      <c r="D592" s="88">
        <v>1</v>
      </c>
      <c r="E592" s="88" t="s">
        <v>132</v>
      </c>
      <c r="F592" s="88">
        <v>320</v>
      </c>
      <c r="G592" s="134">
        <v>19.118000000000006</v>
      </c>
      <c r="H592" s="135">
        <f aca="true" t="shared" si="8" ref="H592:H657">F592*(100-G592)/100</f>
        <v>258.82239999999996</v>
      </c>
    </row>
    <row r="593" spans="1:8" s="87" customFormat="1" ht="15">
      <c r="A593" s="88">
        <v>34</v>
      </c>
      <c r="B593" s="90"/>
      <c r="C593" s="90" t="s">
        <v>878</v>
      </c>
      <c r="D593" s="90">
        <v>1</v>
      </c>
      <c r="E593" s="88" t="s">
        <v>132</v>
      </c>
      <c r="F593" s="88">
        <v>100</v>
      </c>
      <c r="G593" s="134">
        <v>19.987000000000002</v>
      </c>
      <c r="H593" s="135">
        <f t="shared" si="8"/>
        <v>80.013</v>
      </c>
    </row>
    <row r="594" spans="1:8" s="87" customFormat="1" ht="15">
      <c r="A594" s="203">
        <v>35</v>
      </c>
      <c r="B594" s="203"/>
      <c r="C594" s="203" t="s">
        <v>243</v>
      </c>
      <c r="D594" s="203">
        <v>2</v>
      </c>
      <c r="E594" s="88" t="s">
        <v>132</v>
      </c>
      <c r="F594" s="88">
        <v>250</v>
      </c>
      <c r="G594" s="134">
        <v>16.511000000000003</v>
      </c>
      <c r="H594" s="135">
        <f t="shared" si="8"/>
        <v>208.7225</v>
      </c>
    </row>
    <row r="595" spans="1:8" s="87" customFormat="1" ht="15">
      <c r="A595" s="204"/>
      <c r="B595" s="204"/>
      <c r="C595" s="204"/>
      <c r="D595" s="204"/>
      <c r="E595" s="88" t="s">
        <v>132</v>
      </c>
      <c r="F595" s="88">
        <v>250</v>
      </c>
      <c r="G595" s="134">
        <v>2.607</v>
      </c>
      <c r="H595" s="135">
        <f t="shared" si="8"/>
        <v>243.4825</v>
      </c>
    </row>
    <row r="596" spans="1:8" s="87" customFormat="1" ht="15">
      <c r="A596" s="90">
        <v>36</v>
      </c>
      <c r="B596" s="90"/>
      <c r="C596" s="90" t="s">
        <v>462</v>
      </c>
      <c r="D596" s="90">
        <v>1</v>
      </c>
      <c r="E596" s="88" t="s">
        <v>132</v>
      </c>
      <c r="F596" s="88">
        <v>250</v>
      </c>
      <c r="G596" s="134">
        <v>60.83000000000001</v>
      </c>
      <c r="H596" s="135">
        <f t="shared" si="8"/>
        <v>97.92499999999997</v>
      </c>
    </row>
    <row r="597" spans="1:8" s="87" customFormat="1" ht="15">
      <c r="A597" s="203">
        <v>37</v>
      </c>
      <c r="B597" s="203"/>
      <c r="C597" s="203" t="s">
        <v>189</v>
      </c>
      <c r="D597" s="203">
        <v>2</v>
      </c>
      <c r="E597" s="88" t="s">
        <v>132</v>
      </c>
      <c r="F597" s="88">
        <v>180</v>
      </c>
      <c r="G597" s="134">
        <v>29.546000000000003</v>
      </c>
      <c r="H597" s="135">
        <f t="shared" si="8"/>
        <v>126.8172</v>
      </c>
    </row>
    <row r="598" spans="1:8" s="87" customFormat="1" ht="15">
      <c r="A598" s="204"/>
      <c r="B598" s="204"/>
      <c r="C598" s="204"/>
      <c r="D598" s="204"/>
      <c r="E598" s="88" t="s">
        <v>132</v>
      </c>
      <c r="F598" s="88">
        <v>180</v>
      </c>
      <c r="G598" s="134">
        <v>85.162</v>
      </c>
      <c r="H598" s="135">
        <f t="shared" si="8"/>
        <v>26.708399999999987</v>
      </c>
    </row>
    <row r="599" spans="1:8" s="87" customFormat="1" ht="15">
      <c r="A599" s="88">
        <v>38</v>
      </c>
      <c r="B599" s="88"/>
      <c r="C599" s="88" t="s">
        <v>249</v>
      </c>
      <c r="D599" s="88">
        <v>1</v>
      </c>
      <c r="E599" s="88" t="s">
        <v>132</v>
      </c>
      <c r="F599" s="88">
        <v>160</v>
      </c>
      <c r="G599" s="134">
        <v>14.773000000000001</v>
      </c>
      <c r="H599" s="135">
        <f t="shared" si="8"/>
        <v>136.3632</v>
      </c>
    </row>
    <row r="600" spans="1:8" s="87" customFormat="1" ht="15">
      <c r="A600" s="88">
        <v>39</v>
      </c>
      <c r="B600" s="88"/>
      <c r="C600" s="88" t="s">
        <v>460</v>
      </c>
      <c r="D600" s="88">
        <v>1</v>
      </c>
      <c r="E600" s="88" t="s">
        <v>132</v>
      </c>
      <c r="F600" s="88">
        <v>250</v>
      </c>
      <c r="G600" s="134">
        <v>0</v>
      </c>
      <c r="H600" s="135">
        <f t="shared" si="8"/>
        <v>250</v>
      </c>
    </row>
    <row r="601" spans="1:8" s="87" customFormat="1" ht="15">
      <c r="A601" s="88">
        <v>40</v>
      </c>
      <c r="B601" s="88"/>
      <c r="C601" s="88" t="s">
        <v>879</v>
      </c>
      <c r="D601" s="88">
        <v>1</v>
      </c>
      <c r="E601" s="88" t="s">
        <v>132</v>
      </c>
      <c r="F601" s="88">
        <v>400</v>
      </c>
      <c r="G601" s="134">
        <v>11.297</v>
      </c>
      <c r="H601" s="135">
        <f t="shared" si="8"/>
        <v>354.81200000000007</v>
      </c>
    </row>
    <row r="602" spans="1:8" s="87" customFormat="1" ht="15">
      <c r="A602" s="88">
        <v>41</v>
      </c>
      <c r="B602" s="88"/>
      <c r="C602" s="88" t="s">
        <v>319</v>
      </c>
      <c r="D602" s="88">
        <v>1</v>
      </c>
      <c r="E602" s="88" t="s">
        <v>132</v>
      </c>
      <c r="F602" s="88">
        <v>250</v>
      </c>
      <c r="G602" s="134">
        <v>16.511000000000003</v>
      </c>
      <c r="H602" s="135">
        <f t="shared" si="8"/>
        <v>208.7225</v>
      </c>
    </row>
    <row r="603" spans="1:8" s="87" customFormat="1" ht="15">
      <c r="A603" s="88">
        <v>42</v>
      </c>
      <c r="B603" s="88"/>
      <c r="C603" s="88" t="s">
        <v>463</v>
      </c>
      <c r="D603" s="88">
        <v>1</v>
      </c>
      <c r="E603" s="88" t="s">
        <v>880</v>
      </c>
      <c r="F603" s="88">
        <v>320</v>
      </c>
      <c r="G603" s="134">
        <v>3.4760000000000004</v>
      </c>
      <c r="H603" s="135">
        <f t="shared" si="8"/>
        <v>308.8768</v>
      </c>
    </row>
    <row r="604" spans="1:8" s="87" customFormat="1" ht="15">
      <c r="A604" s="88">
        <v>43</v>
      </c>
      <c r="B604" s="88"/>
      <c r="C604" s="88" t="s">
        <v>146</v>
      </c>
      <c r="D604" s="88">
        <v>1</v>
      </c>
      <c r="E604" s="88" t="s">
        <v>132</v>
      </c>
      <c r="F604" s="88">
        <v>250</v>
      </c>
      <c r="G604" s="134">
        <v>24.332000000000004</v>
      </c>
      <c r="H604" s="135">
        <f t="shared" si="8"/>
        <v>189.16999999999996</v>
      </c>
    </row>
    <row r="605" spans="1:8" s="87" customFormat="1" ht="15">
      <c r="A605" s="88">
        <v>44</v>
      </c>
      <c r="B605" s="88"/>
      <c r="C605" s="88" t="s">
        <v>881</v>
      </c>
      <c r="D605" s="88">
        <v>1</v>
      </c>
      <c r="E605" s="88" t="s">
        <v>132</v>
      </c>
      <c r="F605" s="88">
        <v>250</v>
      </c>
      <c r="G605" s="134">
        <v>13.035000000000002</v>
      </c>
      <c r="H605" s="135">
        <f t="shared" si="8"/>
        <v>217.4125</v>
      </c>
    </row>
    <row r="606" spans="1:8" s="87" customFormat="1" ht="15">
      <c r="A606" s="88">
        <v>45</v>
      </c>
      <c r="B606" s="88"/>
      <c r="C606" s="88" t="s">
        <v>234</v>
      </c>
      <c r="D606" s="88">
        <v>1</v>
      </c>
      <c r="E606" s="88" t="s">
        <v>132</v>
      </c>
      <c r="F606" s="88">
        <v>50</v>
      </c>
      <c r="G606" s="134">
        <v>16.511000000000003</v>
      </c>
      <c r="H606" s="135">
        <f t="shared" si="8"/>
        <v>41.744499999999995</v>
      </c>
    </row>
    <row r="607" spans="1:8" s="87" customFormat="1" ht="15">
      <c r="A607" s="203">
        <v>46</v>
      </c>
      <c r="B607" s="203"/>
      <c r="C607" s="203" t="s">
        <v>237</v>
      </c>
      <c r="D607" s="203">
        <v>2</v>
      </c>
      <c r="E607" s="88" t="s">
        <v>132</v>
      </c>
      <c r="F607" s="88">
        <v>250</v>
      </c>
      <c r="G607" s="134">
        <v>12.166000000000002</v>
      </c>
      <c r="H607" s="135">
        <f t="shared" si="8"/>
        <v>219.585</v>
      </c>
    </row>
    <row r="608" spans="1:8" s="87" customFormat="1" ht="15">
      <c r="A608" s="204"/>
      <c r="B608" s="204"/>
      <c r="C608" s="204"/>
      <c r="D608" s="204"/>
      <c r="E608" s="88" t="s">
        <v>132</v>
      </c>
      <c r="F608" s="88">
        <v>250</v>
      </c>
      <c r="G608" s="134">
        <v>0</v>
      </c>
      <c r="H608" s="135">
        <f t="shared" si="8"/>
        <v>250</v>
      </c>
    </row>
    <row r="609" spans="1:8" s="87" customFormat="1" ht="15">
      <c r="A609" s="90">
        <v>48</v>
      </c>
      <c r="B609" s="88"/>
      <c r="C609" s="88" t="s">
        <v>236</v>
      </c>
      <c r="D609" s="88">
        <v>1</v>
      </c>
      <c r="E609" s="88" t="s">
        <v>132</v>
      </c>
      <c r="F609" s="88">
        <v>160</v>
      </c>
      <c r="G609" s="134">
        <v>4.345000000000001</v>
      </c>
      <c r="H609" s="135">
        <f t="shared" si="8"/>
        <v>153.048</v>
      </c>
    </row>
    <row r="610" spans="1:8" s="87" customFormat="1" ht="15">
      <c r="A610" s="90">
        <v>49</v>
      </c>
      <c r="B610" s="88"/>
      <c r="C610" s="88" t="s">
        <v>464</v>
      </c>
      <c r="D610" s="88">
        <v>1</v>
      </c>
      <c r="E610" s="88" t="s">
        <v>132</v>
      </c>
      <c r="F610" s="88">
        <v>250</v>
      </c>
      <c r="G610" s="134">
        <v>35.629000000000005</v>
      </c>
      <c r="H610" s="135">
        <f t="shared" si="8"/>
        <v>160.92749999999998</v>
      </c>
    </row>
    <row r="611" spans="1:8" s="87" customFormat="1" ht="15">
      <c r="A611" s="90">
        <v>50</v>
      </c>
      <c r="B611" s="88"/>
      <c r="C611" s="88" t="s">
        <v>255</v>
      </c>
      <c r="D611" s="88">
        <v>1</v>
      </c>
      <c r="E611" s="88" t="s">
        <v>132</v>
      </c>
      <c r="F611" s="88">
        <v>100</v>
      </c>
      <c r="G611" s="134">
        <v>52.14000000000001</v>
      </c>
      <c r="H611" s="135">
        <f t="shared" si="8"/>
        <v>47.85999999999999</v>
      </c>
    </row>
    <row r="612" spans="1:8" s="87" customFormat="1" ht="15">
      <c r="A612" s="90">
        <v>51</v>
      </c>
      <c r="B612" s="88"/>
      <c r="C612" s="88" t="s">
        <v>248</v>
      </c>
      <c r="D612" s="88">
        <v>1</v>
      </c>
      <c r="E612" s="88" t="s">
        <v>132</v>
      </c>
      <c r="F612" s="88">
        <v>63</v>
      </c>
      <c r="G612" s="134">
        <v>1.7380000000000002</v>
      </c>
      <c r="H612" s="135">
        <f t="shared" si="8"/>
        <v>61.905060000000006</v>
      </c>
    </row>
    <row r="613" spans="1:8" s="87" customFormat="1" ht="15">
      <c r="A613" s="90">
        <v>52</v>
      </c>
      <c r="B613" s="88"/>
      <c r="C613" s="88" t="s">
        <v>251</v>
      </c>
      <c r="D613" s="88">
        <v>1</v>
      </c>
      <c r="E613" s="88" t="s">
        <v>132</v>
      </c>
      <c r="F613" s="88">
        <v>250</v>
      </c>
      <c r="G613" s="134">
        <v>27.808000000000003</v>
      </c>
      <c r="H613" s="135">
        <f t="shared" si="8"/>
        <v>180.48</v>
      </c>
    </row>
    <row r="614" spans="1:8" s="87" customFormat="1" ht="15">
      <c r="A614" s="90">
        <v>53</v>
      </c>
      <c r="B614" s="88"/>
      <c r="C614" s="88" t="s">
        <v>229</v>
      </c>
      <c r="D614" s="88">
        <v>1</v>
      </c>
      <c r="E614" s="88" t="s">
        <v>132</v>
      </c>
      <c r="F614" s="88">
        <v>250</v>
      </c>
      <c r="G614" s="134">
        <v>39.974000000000004</v>
      </c>
      <c r="H614" s="135">
        <f t="shared" si="8"/>
        <v>150.06499999999997</v>
      </c>
    </row>
    <row r="615" spans="1:8" s="87" customFormat="1" ht="15">
      <c r="A615" s="90">
        <v>54</v>
      </c>
      <c r="B615" s="88"/>
      <c r="C615" s="88" t="s">
        <v>145</v>
      </c>
      <c r="D615" s="88">
        <v>1</v>
      </c>
      <c r="E615" s="88" t="s">
        <v>132</v>
      </c>
      <c r="F615" s="88">
        <v>200</v>
      </c>
      <c r="G615" s="134">
        <v>20.856</v>
      </c>
      <c r="H615" s="135">
        <f t="shared" si="8"/>
        <v>158.288</v>
      </c>
    </row>
    <row r="616" spans="1:8" s="87" customFormat="1" ht="15">
      <c r="A616" s="90">
        <v>55</v>
      </c>
      <c r="B616" s="88"/>
      <c r="C616" s="88" t="s">
        <v>233</v>
      </c>
      <c r="D616" s="88">
        <v>1</v>
      </c>
      <c r="E616" s="88" t="s">
        <v>132</v>
      </c>
      <c r="F616" s="88">
        <v>250</v>
      </c>
      <c r="G616" s="134">
        <v>4.345000000000001</v>
      </c>
      <c r="H616" s="135">
        <f t="shared" si="8"/>
        <v>239.1375</v>
      </c>
    </row>
    <row r="617" spans="1:8" s="87" customFormat="1" ht="15">
      <c r="A617" s="90">
        <v>57</v>
      </c>
      <c r="B617" s="90"/>
      <c r="C617" s="90" t="s">
        <v>252</v>
      </c>
      <c r="D617" s="90">
        <v>1</v>
      </c>
      <c r="E617" s="105" t="s">
        <v>132</v>
      </c>
      <c r="F617" s="88">
        <v>400</v>
      </c>
      <c r="G617" s="134">
        <v>2.607</v>
      </c>
      <c r="H617" s="135">
        <f t="shared" si="8"/>
        <v>389.57199999999995</v>
      </c>
    </row>
    <row r="618" spans="1:8" s="87" customFormat="1" ht="15">
      <c r="A618" s="203">
        <v>58</v>
      </c>
      <c r="B618" s="203"/>
      <c r="C618" s="203" t="s">
        <v>173</v>
      </c>
      <c r="D618" s="203">
        <v>2</v>
      </c>
      <c r="E618" s="105" t="s">
        <v>880</v>
      </c>
      <c r="F618" s="88">
        <v>250</v>
      </c>
      <c r="G618" s="134">
        <v>19.118000000000006</v>
      </c>
      <c r="H618" s="135">
        <f t="shared" si="8"/>
        <v>202.20499999999996</v>
      </c>
    </row>
    <row r="619" spans="1:8" s="87" customFormat="1" ht="15">
      <c r="A619" s="204"/>
      <c r="B619" s="204"/>
      <c r="C619" s="204"/>
      <c r="D619" s="204"/>
      <c r="E619" s="105" t="s">
        <v>880</v>
      </c>
      <c r="F619" s="88">
        <v>180</v>
      </c>
      <c r="G619" s="134">
        <v>19.987000000000002</v>
      </c>
      <c r="H619" s="135">
        <f t="shared" si="8"/>
        <v>144.0234</v>
      </c>
    </row>
    <row r="620" spans="1:8" s="87" customFormat="1" ht="15">
      <c r="A620" s="88">
        <v>59</v>
      </c>
      <c r="B620" s="88"/>
      <c r="C620" s="88" t="s">
        <v>465</v>
      </c>
      <c r="D620" s="88">
        <v>1</v>
      </c>
      <c r="E620" s="88" t="s">
        <v>132</v>
      </c>
      <c r="F620" s="88">
        <v>250</v>
      </c>
      <c r="G620" s="134">
        <v>0</v>
      </c>
      <c r="H620" s="135">
        <f t="shared" si="8"/>
        <v>250</v>
      </c>
    </row>
    <row r="621" spans="1:8" s="87" customFormat="1" ht="15">
      <c r="A621" s="203">
        <v>60</v>
      </c>
      <c r="B621" s="203"/>
      <c r="C621" s="203" t="s">
        <v>461</v>
      </c>
      <c r="D621" s="203">
        <v>2</v>
      </c>
      <c r="E621" s="88" t="s">
        <v>132</v>
      </c>
      <c r="F621" s="88">
        <v>400</v>
      </c>
      <c r="G621" s="134">
        <v>6.083000000000001</v>
      </c>
      <c r="H621" s="135">
        <f t="shared" si="8"/>
        <v>375.668</v>
      </c>
    </row>
    <row r="622" spans="1:8" s="87" customFormat="1" ht="15">
      <c r="A622" s="204"/>
      <c r="B622" s="204"/>
      <c r="C622" s="204"/>
      <c r="D622" s="204"/>
      <c r="E622" s="88" t="s">
        <v>132</v>
      </c>
      <c r="F622" s="88">
        <v>320</v>
      </c>
      <c r="G622" s="134">
        <v>8.690000000000001</v>
      </c>
      <c r="H622" s="135">
        <f t="shared" si="8"/>
        <v>292.192</v>
      </c>
    </row>
    <row r="623" spans="1:8" s="87" customFormat="1" ht="15">
      <c r="A623" s="203">
        <v>61</v>
      </c>
      <c r="B623" s="203"/>
      <c r="C623" s="203" t="s">
        <v>882</v>
      </c>
      <c r="D623" s="203">
        <v>2</v>
      </c>
      <c r="E623" s="88" t="s">
        <v>132</v>
      </c>
      <c r="F623" s="88">
        <v>250</v>
      </c>
      <c r="G623" s="134">
        <v>13.035000000000002</v>
      </c>
      <c r="H623" s="135">
        <f t="shared" si="8"/>
        <v>217.4125</v>
      </c>
    </row>
    <row r="624" spans="1:8" s="87" customFormat="1" ht="15">
      <c r="A624" s="204"/>
      <c r="B624" s="204"/>
      <c r="C624" s="204"/>
      <c r="D624" s="204"/>
      <c r="E624" s="88" t="s">
        <v>132</v>
      </c>
      <c r="F624" s="88">
        <v>250</v>
      </c>
      <c r="G624" s="134">
        <v>8.690000000000001</v>
      </c>
      <c r="H624" s="135">
        <f t="shared" si="8"/>
        <v>228.275</v>
      </c>
    </row>
    <row r="625" spans="1:8" s="87" customFormat="1" ht="15">
      <c r="A625" s="88">
        <v>62</v>
      </c>
      <c r="B625" s="88"/>
      <c r="C625" s="88" t="s">
        <v>263</v>
      </c>
      <c r="D625" s="88">
        <v>1</v>
      </c>
      <c r="E625" s="88" t="s">
        <v>154</v>
      </c>
      <c r="F625" s="88">
        <v>250</v>
      </c>
      <c r="G625" s="134">
        <v>0</v>
      </c>
      <c r="H625" s="135">
        <f t="shared" si="8"/>
        <v>250</v>
      </c>
    </row>
    <row r="626" spans="1:8" s="87" customFormat="1" ht="15">
      <c r="A626" s="88">
        <v>63</v>
      </c>
      <c r="B626" s="88"/>
      <c r="C626" s="88" t="s">
        <v>264</v>
      </c>
      <c r="D626" s="88">
        <v>1</v>
      </c>
      <c r="E626" s="88" t="s">
        <v>154</v>
      </c>
      <c r="F626" s="88">
        <v>250</v>
      </c>
      <c r="G626" s="134">
        <v>0</v>
      </c>
      <c r="H626" s="135">
        <f t="shared" si="8"/>
        <v>250</v>
      </c>
    </row>
    <row r="627" spans="1:8" s="87" customFormat="1" ht="15">
      <c r="A627" s="88">
        <v>64</v>
      </c>
      <c r="B627" s="90"/>
      <c r="C627" s="88" t="s">
        <v>265</v>
      </c>
      <c r="D627" s="88">
        <v>1</v>
      </c>
      <c r="E627" s="105" t="s">
        <v>154</v>
      </c>
      <c r="F627" s="88">
        <v>400</v>
      </c>
      <c r="G627" s="134">
        <v>0.8690000000000001</v>
      </c>
      <c r="H627" s="135">
        <f t="shared" si="8"/>
        <v>396.524</v>
      </c>
    </row>
    <row r="628" spans="1:8" s="87" customFormat="1" ht="15">
      <c r="A628" s="88">
        <v>65</v>
      </c>
      <c r="B628" s="90"/>
      <c r="C628" s="88" t="s">
        <v>266</v>
      </c>
      <c r="D628" s="88">
        <v>1</v>
      </c>
      <c r="E628" s="88" t="s">
        <v>154</v>
      </c>
      <c r="F628" s="88">
        <v>250</v>
      </c>
      <c r="G628" s="134">
        <v>0</v>
      </c>
      <c r="H628" s="135">
        <f t="shared" si="8"/>
        <v>250</v>
      </c>
    </row>
    <row r="629" spans="1:8" s="87" customFormat="1" ht="15">
      <c r="A629" s="203">
        <v>66</v>
      </c>
      <c r="B629" s="203"/>
      <c r="C629" s="203" t="s">
        <v>883</v>
      </c>
      <c r="D629" s="203">
        <v>2</v>
      </c>
      <c r="E629" s="88" t="s">
        <v>132</v>
      </c>
      <c r="F629" s="88">
        <v>250</v>
      </c>
      <c r="G629" s="134">
        <v>13.035000000000002</v>
      </c>
      <c r="H629" s="135">
        <f t="shared" si="8"/>
        <v>217.4125</v>
      </c>
    </row>
    <row r="630" spans="1:8" s="87" customFormat="1" ht="15">
      <c r="A630" s="204"/>
      <c r="B630" s="204"/>
      <c r="C630" s="204"/>
      <c r="D630" s="204"/>
      <c r="E630" s="88" t="s">
        <v>132</v>
      </c>
      <c r="F630" s="88">
        <v>250</v>
      </c>
      <c r="G630" s="134">
        <v>8.690000000000001</v>
      </c>
      <c r="H630" s="135">
        <f t="shared" si="8"/>
        <v>228.275</v>
      </c>
    </row>
    <row r="631" spans="1:8" s="87" customFormat="1" ht="15">
      <c r="A631" s="90">
        <v>67</v>
      </c>
      <c r="B631" s="106"/>
      <c r="C631" s="90" t="s">
        <v>884</v>
      </c>
      <c r="D631" s="90">
        <v>1</v>
      </c>
      <c r="E631" s="88" t="s">
        <v>132</v>
      </c>
      <c r="F631" s="88">
        <v>320</v>
      </c>
      <c r="G631" s="134">
        <v>8.690000000000001</v>
      </c>
      <c r="H631" s="135">
        <f t="shared" si="8"/>
        <v>292.192</v>
      </c>
    </row>
    <row r="632" spans="1:8" s="87" customFormat="1" ht="15" customHeight="1">
      <c r="A632" s="203">
        <v>68</v>
      </c>
      <c r="B632" s="203"/>
      <c r="C632" s="209" t="s">
        <v>885</v>
      </c>
      <c r="D632" s="203">
        <v>2</v>
      </c>
      <c r="E632" s="88" t="s">
        <v>132</v>
      </c>
      <c r="F632" s="88">
        <v>400</v>
      </c>
      <c r="G632" s="134">
        <v>21.725</v>
      </c>
      <c r="H632" s="135">
        <f t="shared" si="8"/>
        <v>313.1</v>
      </c>
    </row>
    <row r="633" spans="1:8" s="87" customFormat="1" ht="15" customHeight="1">
      <c r="A633" s="204"/>
      <c r="B633" s="204"/>
      <c r="C633" s="210"/>
      <c r="D633" s="204"/>
      <c r="E633" s="88" t="s">
        <v>132</v>
      </c>
      <c r="F633" s="88">
        <v>400</v>
      </c>
      <c r="G633" s="134">
        <v>0</v>
      </c>
      <c r="H633" s="135">
        <f t="shared" si="8"/>
        <v>400</v>
      </c>
    </row>
    <row r="634" spans="1:8" s="87" customFormat="1" ht="15" customHeight="1">
      <c r="A634" s="203">
        <v>69</v>
      </c>
      <c r="B634" s="203"/>
      <c r="C634" s="209" t="s">
        <v>886</v>
      </c>
      <c r="D634" s="203">
        <v>2</v>
      </c>
      <c r="E634" s="88" t="s">
        <v>132</v>
      </c>
      <c r="F634" s="88">
        <v>400</v>
      </c>
      <c r="G634" s="134">
        <v>13.035000000000002</v>
      </c>
      <c r="H634" s="135">
        <f t="shared" si="8"/>
        <v>347.86</v>
      </c>
    </row>
    <row r="635" spans="1:8" s="87" customFormat="1" ht="15" customHeight="1">
      <c r="A635" s="204"/>
      <c r="B635" s="204"/>
      <c r="C635" s="210"/>
      <c r="D635" s="204"/>
      <c r="E635" s="88" t="s">
        <v>132</v>
      </c>
      <c r="F635" s="88">
        <v>400</v>
      </c>
      <c r="G635" s="134">
        <v>8.690000000000001</v>
      </c>
      <c r="H635" s="135">
        <f t="shared" si="8"/>
        <v>365.24</v>
      </c>
    </row>
    <row r="636" spans="1:8" s="87" customFormat="1" ht="30">
      <c r="A636" s="91">
        <v>70</v>
      </c>
      <c r="B636" s="91"/>
      <c r="C636" s="99" t="s">
        <v>887</v>
      </c>
      <c r="D636" s="91">
        <v>1</v>
      </c>
      <c r="E636" s="88" t="s">
        <v>132</v>
      </c>
      <c r="F636" s="88">
        <v>40</v>
      </c>
      <c r="G636" s="134">
        <v>8.690000000000001</v>
      </c>
      <c r="H636" s="135">
        <f t="shared" si="8"/>
        <v>36.524</v>
      </c>
    </row>
    <row r="637" spans="1:8" s="87" customFormat="1" ht="15" customHeight="1">
      <c r="A637" s="203">
        <v>71</v>
      </c>
      <c r="B637" s="203"/>
      <c r="C637" s="209" t="s">
        <v>888</v>
      </c>
      <c r="D637" s="203">
        <v>2</v>
      </c>
      <c r="E637" s="88" t="s">
        <v>132</v>
      </c>
      <c r="F637" s="88">
        <v>250</v>
      </c>
      <c r="G637" s="134">
        <v>13.035000000000002</v>
      </c>
      <c r="H637" s="135">
        <f t="shared" si="8"/>
        <v>217.4125</v>
      </c>
    </row>
    <row r="638" spans="1:8" s="87" customFormat="1" ht="15" customHeight="1">
      <c r="A638" s="204"/>
      <c r="B638" s="204"/>
      <c r="C638" s="210"/>
      <c r="D638" s="204"/>
      <c r="E638" s="88" t="s">
        <v>132</v>
      </c>
      <c r="F638" s="88">
        <v>250</v>
      </c>
      <c r="G638" s="134">
        <v>0</v>
      </c>
      <c r="H638" s="135">
        <f t="shared" si="8"/>
        <v>250</v>
      </c>
    </row>
    <row r="639" spans="1:8" s="87" customFormat="1" ht="30">
      <c r="A639" s="91">
        <v>72</v>
      </c>
      <c r="B639" s="91"/>
      <c r="C639" s="99" t="s">
        <v>889</v>
      </c>
      <c r="D639" s="91">
        <v>1</v>
      </c>
      <c r="E639" s="88" t="s">
        <v>132</v>
      </c>
      <c r="F639" s="88">
        <v>160</v>
      </c>
      <c r="G639" s="134">
        <v>13.035000000000002</v>
      </c>
      <c r="H639" s="135">
        <f t="shared" si="8"/>
        <v>139.144</v>
      </c>
    </row>
    <row r="640" spans="1:8" s="87" customFormat="1" ht="15">
      <c r="A640" s="91">
        <v>73</v>
      </c>
      <c r="B640" s="88"/>
      <c r="C640" s="88" t="s">
        <v>247</v>
      </c>
      <c r="D640" s="88">
        <v>1</v>
      </c>
      <c r="E640" s="88" t="s">
        <v>132</v>
      </c>
      <c r="F640" s="88">
        <v>250</v>
      </c>
      <c r="G640" s="134">
        <v>17.380000000000003</v>
      </c>
      <c r="H640" s="135">
        <f t="shared" si="8"/>
        <v>206.55</v>
      </c>
    </row>
    <row r="641" spans="1:8" s="87" customFormat="1" ht="15">
      <c r="A641" s="91">
        <v>74</v>
      </c>
      <c r="B641" s="88"/>
      <c r="C641" s="88" t="s">
        <v>890</v>
      </c>
      <c r="D641" s="88">
        <v>1</v>
      </c>
      <c r="E641" s="88" t="s">
        <v>132</v>
      </c>
      <c r="F641" s="88">
        <v>100</v>
      </c>
      <c r="G641" s="134">
        <v>8.690000000000001</v>
      </c>
      <c r="H641" s="135">
        <f t="shared" si="8"/>
        <v>91.31</v>
      </c>
    </row>
    <row r="642" spans="1:8" s="87" customFormat="1" ht="15">
      <c r="A642" s="91">
        <v>75</v>
      </c>
      <c r="B642" s="88"/>
      <c r="C642" s="88" t="s">
        <v>459</v>
      </c>
      <c r="D642" s="88">
        <v>1</v>
      </c>
      <c r="E642" s="88" t="s">
        <v>132</v>
      </c>
      <c r="F642" s="88">
        <v>400</v>
      </c>
      <c r="G642" s="134">
        <v>10.428</v>
      </c>
      <c r="H642" s="135">
        <f t="shared" si="8"/>
        <v>358.288</v>
      </c>
    </row>
    <row r="643" spans="1:8" s="87" customFormat="1" ht="15">
      <c r="A643" s="91">
        <v>76</v>
      </c>
      <c r="B643" s="88" t="s">
        <v>891</v>
      </c>
      <c r="C643" s="88" t="s">
        <v>220</v>
      </c>
      <c r="D643" s="88">
        <v>1</v>
      </c>
      <c r="E643" s="88" t="s">
        <v>132</v>
      </c>
      <c r="F643" s="88">
        <v>160</v>
      </c>
      <c r="G643" s="134">
        <v>21.725</v>
      </c>
      <c r="H643" s="135">
        <f t="shared" si="8"/>
        <v>125.24</v>
      </c>
    </row>
    <row r="644" spans="1:8" s="87" customFormat="1" ht="15">
      <c r="A644" s="91">
        <v>77</v>
      </c>
      <c r="B644" s="88"/>
      <c r="C644" s="88" t="s">
        <v>164</v>
      </c>
      <c r="D644" s="88">
        <v>1</v>
      </c>
      <c r="E644" s="88" t="s">
        <v>132</v>
      </c>
      <c r="F644" s="88">
        <v>250</v>
      </c>
      <c r="G644" s="134">
        <v>39.10500000000001</v>
      </c>
      <c r="H644" s="135">
        <f t="shared" si="8"/>
        <v>152.23749999999995</v>
      </c>
    </row>
    <row r="645" spans="1:8" s="87" customFormat="1" ht="15">
      <c r="A645" s="91">
        <v>78</v>
      </c>
      <c r="B645" s="88"/>
      <c r="C645" s="88" t="s">
        <v>166</v>
      </c>
      <c r="D645" s="88">
        <v>1</v>
      </c>
      <c r="E645" s="88" t="s">
        <v>132</v>
      </c>
      <c r="F645" s="88">
        <v>320</v>
      </c>
      <c r="G645" s="134">
        <v>19.118000000000006</v>
      </c>
      <c r="H645" s="135">
        <f t="shared" si="8"/>
        <v>258.82239999999996</v>
      </c>
    </row>
    <row r="646" spans="1:8" s="87" customFormat="1" ht="15">
      <c r="A646" s="91">
        <v>79</v>
      </c>
      <c r="B646" s="88"/>
      <c r="C646" s="88" t="s">
        <v>165</v>
      </c>
      <c r="D646" s="88">
        <v>1</v>
      </c>
      <c r="E646" s="88" t="s">
        <v>132</v>
      </c>
      <c r="F646" s="88">
        <v>250</v>
      </c>
      <c r="G646" s="134">
        <v>39.10500000000001</v>
      </c>
      <c r="H646" s="135">
        <f t="shared" si="8"/>
        <v>152.23749999999995</v>
      </c>
    </row>
    <row r="647" spans="1:8" s="87" customFormat="1" ht="15">
      <c r="A647" s="91">
        <v>80</v>
      </c>
      <c r="B647" s="88"/>
      <c r="C647" s="88" t="s">
        <v>216</v>
      </c>
      <c r="D647" s="88">
        <v>1</v>
      </c>
      <c r="E647" s="88" t="s">
        <v>132</v>
      </c>
      <c r="F647" s="88">
        <v>250</v>
      </c>
      <c r="G647" s="134">
        <v>6.083000000000001</v>
      </c>
      <c r="H647" s="135">
        <f t="shared" si="8"/>
        <v>234.7925</v>
      </c>
    </row>
    <row r="648" spans="1:8" s="87" customFormat="1" ht="15">
      <c r="A648" s="91">
        <v>81</v>
      </c>
      <c r="B648" s="88"/>
      <c r="C648" s="88" t="s">
        <v>222</v>
      </c>
      <c r="D648" s="88">
        <v>1</v>
      </c>
      <c r="E648" s="88" t="s">
        <v>132</v>
      </c>
      <c r="F648" s="88">
        <v>160</v>
      </c>
      <c r="G648" s="134">
        <v>8.690000000000001</v>
      </c>
      <c r="H648" s="135">
        <f t="shared" si="8"/>
        <v>146.096</v>
      </c>
    </row>
    <row r="649" spans="1:8" s="87" customFormat="1" ht="15">
      <c r="A649" s="91">
        <v>82</v>
      </c>
      <c r="B649" s="88"/>
      <c r="C649" s="88" t="s">
        <v>256</v>
      </c>
      <c r="D649" s="88">
        <v>1</v>
      </c>
      <c r="E649" s="88" t="s">
        <v>132</v>
      </c>
      <c r="F649" s="88">
        <v>400</v>
      </c>
      <c r="G649" s="134">
        <v>6.083000000000001</v>
      </c>
      <c r="H649" s="135">
        <f t="shared" si="8"/>
        <v>375.668</v>
      </c>
    </row>
    <row r="650" spans="1:8" s="87" customFormat="1" ht="15">
      <c r="A650" s="91">
        <v>83</v>
      </c>
      <c r="B650" s="88"/>
      <c r="C650" s="88" t="s">
        <v>167</v>
      </c>
      <c r="D650" s="88">
        <v>1</v>
      </c>
      <c r="E650" s="88" t="s">
        <v>132</v>
      </c>
      <c r="F650" s="88">
        <v>160</v>
      </c>
      <c r="G650" s="134">
        <v>30.415000000000006</v>
      </c>
      <c r="H650" s="135">
        <f t="shared" si="8"/>
        <v>111.33599999999998</v>
      </c>
    </row>
    <row r="651" spans="1:8" s="87" customFormat="1" ht="15">
      <c r="A651" s="91">
        <v>84</v>
      </c>
      <c r="B651" s="88"/>
      <c r="C651" s="88" t="s">
        <v>168</v>
      </c>
      <c r="D651" s="88">
        <v>1</v>
      </c>
      <c r="E651" s="88" t="s">
        <v>132</v>
      </c>
      <c r="F651" s="88">
        <v>250</v>
      </c>
      <c r="G651" s="134">
        <v>24.332000000000004</v>
      </c>
      <c r="H651" s="135">
        <f t="shared" si="8"/>
        <v>189.16999999999996</v>
      </c>
    </row>
    <row r="652" spans="1:8" s="87" customFormat="1" ht="15">
      <c r="A652" s="91">
        <v>85</v>
      </c>
      <c r="B652" s="88"/>
      <c r="C652" s="88" t="s">
        <v>241</v>
      </c>
      <c r="D652" s="88">
        <v>1</v>
      </c>
      <c r="E652" s="88" t="s">
        <v>132</v>
      </c>
      <c r="F652" s="88">
        <v>180</v>
      </c>
      <c r="G652" s="134">
        <v>10.428</v>
      </c>
      <c r="H652" s="135">
        <f t="shared" si="8"/>
        <v>161.2296</v>
      </c>
    </row>
    <row r="653" spans="1:8" s="87" customFormat="1" ht="15">
      <c r="A653" s="91">
        <v>86</v>
      </c>
      <c r="B653" s="88"/>
      <c r="C653" s="88" t="s">
        <v>170</v>
      </c>
      <c r="D653" s="88">
        <v>1</v>
      </c>
      <c r="E653" s="88" t="s">
        <v>132</v>
      </c>
      <c r="F653" s="88">
        <v>250</v>
      </c>
      <c r="G653" s="134">
        <v>16.511000000000003</v>
      </c>
      <c r="H653" s="135">
        <f t="shared" si="8"/>
        <v>208.7225</v>
      </c>
    </row>
    <row r="654" spans="1:8" s="87" customFormat="1" ht="15">
      <c r="A654" s="91">
        <v>87</v>
      </c>
      <c r="B654" s="88"/>
      <c r="C654" s="88" t="s">
        <v>218</v>
      </c>
      <c r="D654" s="88">
        <v>1</v>
      </c>
      <c r="E654" s="88" t="s">
        <v>132</v>
      </c>
      <c r="F654" s="88">
        <v>400</v>
      </c>
      <c r="G654" s="134">
        <v>9.559000000000003</v>
      </c>
      <c r="H654" s="135">
        <f t="shared" si="8"/>
        <v>361.764</v>
      </c>
    </row>
    <row r="655" spans="1:8" s="87" customFormat="1" ht="15">
      <c r="A655" s="91">
        <v>88</v>
      </c>
      <c r="B655" s="88"/>
      <c r="C655" s="88" t="s">
        <v>219</v>
      </c>
      <c r="D655" s="88">
        <v>1</v>
      </c>
      <c r="E655" s="88" t="s">
        <v>880</v>
      </c>
      <c r="F655" s="88">
        <v>250</v>
      </c>
      <c r="G655" s="134">
        <v>21.725</v>
      </c>
      <c r="H655" s="135">
        <f t="shared" si="8"/>
        <v>195.6875</v>
      </c>
    </row>
    <row r="656" spans="1:8" s="87" customFormat="1" ht="15">
      <c r="A656" s="91">
        <v>89</v>
      </c>
      <c r="B656" s="88"/>
      <c r="C656" s="88" t="s">
        <v>217</v>
      </c>
      <c r="D656" s="88">
        <v>1</v>
      </c>
      <c r="E656" s="88" t="s">
        <v>132</v>
      </c>
      <c r="F656" s="88">
        <v>250</v>
      </c>
      <c r="G656" s="134">
        <v>21.725</v>
      </c>
      <c r="H656" s="135">
        <f t="shared" si="8"/>
        <v>195.6875</v>
      </c>
    </row>
    <row r="657" spans="1:8" s="87" customFormat="1" ht="15">
      <c r="A657" s="203">
        <v>90</v>
      </c>
      <c r="B657" s="203"/>
      <c r="C657" s="203" t="s">
        <v>242</v>
      </c>
      <c r="D657" s="203">
        <v>2</v>
      </c>
      <c r="E657" s="88" t="s">
        <v>132</v>
      </c>
      <c r="F657" s="88">
        <v>250</v>
      </c>
      <c r="G657" s="134">
        <v>8.690000000000001</v>
      </c>
      <c r="H657" s="135">
        <f t="shared" si="8"/>
        <v>228.275</v>
      </c>
    </row>
    <row r="658" spans="1:8" s="87" customFormat="1" ht="15">
      <c r="A658" s="204"/>
      <c r="B658" s="204"/>
      <c r="C658" s="204"/>
      <c r="D658" s="204"/>
      <c r="E658" s="88" t="s">
        <v>132</v>
      </c>
      <c r="F658" s="88">
        <v>100</v>
      </c>
      <c r="G658" s="134">
        <v>0</v>
      </c>
      <c r="H658" s="135">
        <f>F658*(100-G658)/100</f>
        <v>100</v>
      </c>
    </row>
    <row r="659" spans="1:8" s="87" customFormat="1" ht="15">
      <c r="A659" s="90">
        <v>91</v>
      </c>
      <c r="B659" s="88"/>
      <c r="C659" s="88" t="s">
        <v>221</v>
      </c>
      <c r="D659" s="88">
        <v>1</v>
      </c>
      <c r="E659" s="88" t="s">
        <v>132</v>
      </c>
      <c r="F659" s="88">
        <v>400</v>
      </c>
      <c r="G659" s="134">
        <v>26.939000000000004</v>
      </c>
      <c r="H659" s="135">
        <f>F659*(100-G659)/100</f>
        <v>292.24399999999997</v>
      </c>
    </row>
    <row r="660" spans="1:8" s="87" customFormat="1" ht="15">
      <c r="A660" s="90">
        <v>92</v>
      </c>
      <c r="B660" s="88"/>
      <c r="C660" s="88" t="s">
        <v>318</v>
      </c>
      <c r="D660" s="88">
        <v>1</v>
      </c>
      <c r="E660" s="88" t="s">
        <v>132</v>
      </c>
      <c r="F660" s="88">
        <v>400</v>
      </c>
      <c r="G660" s="134">
        <v>4.345000000000001</v>
      </c>
      <c r="H660" s="135">
        <f>F660*(100-G660)/100</f>
        <v>382.62</v>
      </c>
    </row>
    <row r="661" spans="1:8" s="87" customFormat="1" ht="15.75">
      <c r="A661" s="88"/>
      <c r="B661" s="86" t="s">
        <v>208</v>
      </c>
      <c r="C661" s="86"/>
      <c r="D661" s="86">
        <f>SUM(D551:D660)</f>
        <v>110</v>
      </c>
      <c r="E661" s="86"/>
      <c r="F661" s="86">
        <f>SUM(F551:F660)</f>
        <v>26103</v>
      </c>
      <c r="G661" s="88"/>
      <c r="H661" s="140">
        <f>SUM(H551:H660)</f>
        <v>21996.488360000003</v>
      </c>
    </row>
    <row r="662" spans="1:8" s="87" customFormat="1" ht="24" customHeight="1">
      <c r="A662" s="220" t="s">
        <v>466</v>
      </c>
      <c r="B662" s="221"/>
      <c r="C662" s="221"/>
      <c r="D662" s="221"/>
      <c r="E662" s="221"/>
      <c r="F662" s="221"/>
      <c r="G662" s="221"/>
      <c r="H662" s="221"/>
    </row>
    <row r="663" spans="1:8" s="87" customFormat="1" ht="30">
      <c r="A663" s="88">
        <v>1</v>
      </c>
      <c r="B663" s="96" t="s">
        <v>467</v>
      </c>
      <c r="C663" s="96" t="s">
        <v>131</v>
      </c>
      <c r="D663" s="107">
        <v>1</v>
      </c>
      <c r="E663" s="88" t="s">
        <v>132</v>
      </c>
      <c r="F663" s="107">
        <v>400</v>
      </c>
      <c r="G663" s="134">
        <v>49.192</v>
      </c>
      <c r="H663" s="135">
        <f aca="true" t="shared" si="9" ref="H663:H726">F663*(100-G663)/100</f>
        <v>203.232</v>
      </c>
    </row>
    <row r="664" spans="1:8" s="87" customFormat="1" ht="15">
      <c r="A664" s="88">
        <v>2</v>
      </c>
      <c r="B664" s="96"/>
      <c r="C664" s="96" t="s">
        <v>186</v>
      </c>
      <c r="D664" s="107">
        <v>1</v>
      </c>
      <c r="E664" s="88" t="s">
        <v>132</v>
      </c>
      <c r="F664" s="107">
        <v>400</v>
      </c>
      <c r="G664" s="134">
        <v>56.760000000000005</v>
      </c>
      <c r="H664" s="135">
        <f t="shared" si="9"/>
        <v>172.95999999999995</v>
      </c>
    </row>
    <row r="665" spans="1:8" s="87" customFormat="1" ht="15">
      <c r="A665" s="88">
        <v>3</v>
      </c>
      <c r="B665" s="96"/>
      <c r="C665" s="96" t="s">
        <v>187</v>
      </c>
      <c r="D665" s="107">
        <v>1</v>
      </c>
      <c r="E665" s="88" t="s">
        <v>132</v>
      </c>
      <c r="F665" s="107">
        <v>630</v>
      </c>
      <c r="G665" s="134">
        <v>85.14000000000001</v>
      </c>
      <c r="H665" s="135">
        <f t="shared" si="9"/>
        <v>93.6179999999999</v>
      </c>
    </row>
    <row r="666" spans="1:8" s="87" customFormat="1" ht="15">
      <c r="A666" s="88">
        <v>4</v>
      </c>
      <c r="B666" s="96"/>
      <c r="C666" s="96" t="s">
        <v>136</v>
      </c>
      <c r="D666" s="107">
        <v>1</v>
      </c>
      <c r="E666" s="88" t="s">
        <v>132</v>
      </c>
      <c r="F666" s="107">
        <v>160</v>
      </c>
      <c r="G666" s="134">
        <v>89.87</v>
      </c>
      <c r="H666" s="135">
        <f t="shared" si="9"/>
        <v>16.20799999999999</v>
      </c>
    </row>
    <row r="667" spans="1:8" s="87" customFormat="1" ht="15">
      <c r="A667" s="88">
        <v>5</v>
      </c>
      <c r="B667" s="96"/>
      <c r="C667" s="96" t="s">
        <v>137</v>
      </c>
      <c r="D667" s="107">
        <v>1</v>
      </c>
      <c r="E667" s="88" t="s">
        <v>132</v>
      </c>
      <c r="F667" s="107">
        <v>160</v>
      </c>
      <c r="G667" s="134">
        <v>50.138000000000005</v>
      </c>
      <c r="H667" s="135">
        <f t="shared" si="9"/>
        <v>79.77919999999999</v>
      </c>
    </row>
    <row r="668" spans="1:8" s="87" customFormat="1" ht="15">
      <c r="A668" s="88">
        <v>6</v>
      </c>
      <c r="B668" s="96"/>
      <c r="C668" s="96" t="s">
        <v>138</v>
      </c>
      <c r="D668" s="107">
        <v>1</v>
      </c>
      <c r="E668" s="88" t="s">
        <v>132</v>
      </c>
      <c r="F668" s="107">
        <v>180</v>
      </c>
      <c r="G668" s="134">
        <v>54.86800000000001</v>
      </c>
      <c r="H668" s="135">
        <f t="shared" si="9"/>
        <v>81.23759999999999</v>
      </c>
    </row>
    <row r="669" spans="1:8" s="87" customFormat="1" ht="15">
      <c r="A669" s="88">
        <v>7</v>
      </c>
      <c r="B669" s="96"/>
      <c r="C669" s="96" t="s">
        <v>139</v>
      </c>
      <c r="D669" s="107">
        <v>1</v>
      </c>
      <c r="E669" s="88" t="s">
        <v>132</v>
      </c>
      <c r="F669" s="107">
        <v>100</v>
      </c>
      <c r="G669" s="134">
        <v>70.004</v>
      </c>
      <c r="H669" s="135">
        <f t="shared" si="9"/>
        <v>29.995999999999995</v>
      </c>
    </row>
    <row r="670" spans="1:8" s="87" customFormat="1" ht="15">
      <c r="A670" s="88">
        <v>8</v>
      </c>
      <c r="B670" s="96"/>
      <c r="C670" s="96" t="s">
        <v>140</v>
      </c>
      <c r="D670" s="107">
        <v>1</v>
      </c>
      <c r="E670" s="88" t="s">
        <v>132</v>
      </c>
      <c r="F670" s="107">
        <v>200</v>
      </c>
      <c r="G670" s="134">
        <v>66.22</v>
      </c>
      <c r="H670" s="135">
        <f t="shared" si="9"/>
        <v>67.56</v>
      </c>
    </row>
    <row r="671" spans="1:8" s="87" customFormat="1" ht="15">
      <c r="A671" s="88">
        <v>9</v>
      </c>
      <c r="B671" s="96"/>
      <c r="C671" s="96" t="s">
        <v>189</v>
      </c>
      <c r="D671" s="107">
        <v>1</v>
      </c>
      <c r="E671" s="88" t="s">
        <v>132</v>
      </c>
      <c r="F671" s="107">
        <v>250</v>
      </c>
      <c r="G671" s="134">
        <v>42.57000000000001</v>
      </c>
      <c r="H671" s="135">
        <f t="shared" si="9"/>
        <v>143.575</v>
      </c>
    </row>
    <row r="672" spans="1:8" s="87" customFormat="1" ht="15">
      <c r="A672" s="88">
        <v>10</v>
      </c>
      <c r="B672" s="96"/>
      <c r="C672" s="96" t="s">
        <v>142</v>
      </c>
      <c r="D672" s="107">
        <v>1</v>
      </c>
      <c r="E672" s="88" t="s">
        <v>132</v>
      </c>
      <c r="F672" s="107">
        <v>400</v>
      </c>
      <c r="G672" s="134">
        <v>73.78800000000001</v>
      </c>
      <c r="H672" s="135">
        <f t="shared" si="9"/>
        <v>104.84799999999996</v>
      </c>
    </row>
    <row r="673" spans="1:8" s="87" customFormat="1" ht="15">
      <c r="A673" s="88">
        <v>11</v>
      </c>
      <c r="B673" s="96"/>
      <c r="C673" s="96" t="s">
        <v>143</v>
      </c>
      <c r="D673" s="107">
        <v>1</v>
      </c>
      <c r="E673" s="88" t="s">
        <v>132</v>
      </c>
      <c r="F673" s="107">
        <v>100</v>
      </c>
      <c r="G673" s="134">
        <v>66.22</v>
      </c>
      <c r="H673" s="135">
        <f t="shared" si="9"/>
        <v>33.78</v>
      </c>
    </row>
    <row r="674" spans="1:8" s="87" customFormat="1" ht="15">
      <c r="A674" s="88">
        <v>12</v>
      </c>
      <c r="B674" s="96"/>
      <c r="C674" s="96" t="s">
        <v>144</v>
      </c>
      <c r="D674" s="107">
        <v>1</v>
      </c>
      <c r="E674" s="88" t="s">
        <v>132</v>
      </c>
      <c r="F674" s="107">
        <v>160</v>
      </c>
      <c r="G674" s="134">
        <v>51.084</v>
      </c>
      <c r="H674" s="135">
        <f t="shared" si="9"/>
        <v>78.26559999999999</v>
      </c>
    </row>
    <row r="675" spans="1:8" s="87" customFormat="1" ht="15">
      <c r="A675" s="88">
        <v>13</v>
      </c>
      <c r="B675" s="96"/>
      <c r="C675" s="96" t="s">
        <v>145</v>
      </c>
      <c r="D675" s="107">
        <v>1</v>
      </c>
      <c r="E675" s="88" t="s">
        <v>132</v>
      </c>
      <c r="F675" s="107">
        <v>100</v>
      </c>
      <c r="G675" s="134">
        <v>80.41</v>
      </c>
      <c r="H675" s="135">
        <f t="shared" si="9"/>
        <v>19.590000000000003</v>
      </c>
    </row>
    <row r="676" spans="1:8" s="87" customFormat="1" ht="15">
      <c r="A676" s="88">
        <v>14</v>
      </c>
      <c r="B676" s="96"/>
      <c r="C676" s="96" t="s">
        <v>146</v>
      </c>
      <c r="D676" s="107">
        <v>1</v>
      </c>
      <c r="E676" s="88" t="s">
        <v>132</v>
      </c>
      <c r="F676" s="107">
        <v>250</v>
      </c>
      <c r="G676" s="134">
        <v>37.84</v>
      </c>
      <c r="H676" s="135">
        <f t="shared" si="9"/>
        <v>155.4</v>
      </c>
    </row>
    <row r="677" spans="1:8" s="87" customFormat="1" ht="15">
      <c r="A677" s="88">
        <v>15</v>
      </c>
      <c r="B677" s="96"/>
      <c r="C677" s="96" t="s">
        <v>147</v>
      </c>
      <c r="D677" s="107">
        <v>1</v>
      </c>
      <c r="E677" s="88" t="s">
        <v>132</v>
      </c>
      <c r="F677" s="107">
        <v>320</v>
      </c>
      <c r="G677" s="134">
        <v>37.84</v>
      </c>
      <c r="H677" s="135">
        <f t="shared" si="9"/>
        <v>198.91199999999998</v>
      </c>
    </row>
    <row r="678" spans="1:8" s="87" customFormat="1" ht="15">
      <c r="A678" s="88">
        <v>16</v>
      </c>
      <c r="B678" s="96"/>
      <c r="C678" s="96" t="s">
        <v>148</v>
      </c>
      <c r="D678" s="107">
        <v>1</v>
      </c>
      <c r="E678" s="88" t="s">
        <v>132</v>
      </c>
      <c r="F678" s="107">
        <v>160</v>
      </c>
      <c r="G678" s="134">
        <v>32.164</v>
      </c>
      <c r="H678" s="135">
        <f t="shared" si="9"/>
        <v>108.5376</v>
      </c>
    </row>
    <row r="679" spans="1:8" s="87" customFormat="1" ht="15">
      <c r="A679" s="88">
        <v>17</v>
      </c>
      <c r="B679" s="96"/>
      <c r="C679" s="96" t="s">
        <v>190</v>
      </c>
      <c r="D679" s="107">
        <v>1</v>
      </c>
      <c r="E679" s="88" t="s">
        <v>132</v>
      </c>
      <c r="F679" s="107">
        <v>160</v>
      </c>
      <c r="G679" s="134">
        <v>47.300000000000004</v>
      </c>
      <c r="H679" s="135">
        <f t="shared" si="9"/>
        <v>84.32</v>
      </c>
    </row>
    <row r="680" spans="1:8" s="87" customFormat="1" ht="15">
      <c r="A680" s="88">
        <v>18</v>
      </c>
      <c r="B680" s="96"/>
      <c r="C680" s="96" t="s">
        <v>212</v>
      </c>
      <c r="D680" s="107">
        <v>1</v>
      </c>
      <c r="E680" s="88" t="s">
        <v>132</v>
      </c>
      <c r="F680" s="107">
        <v>180</v>
      </c>
      <c r="G680" s="134">
        <v>38.786</v>
      </c>
      <c r="H680" s="135">
        <f t="shared" si="9"/>
        <v>110.18520000000001</v>
      </c>
    </row>
    <row r="681" spans="1:8" s="87" customFormat="1" ht="15">
      <c r="A681" s="88">
        <v>19</v>
      </c>
      <c r="B681" s="96"/>
      <c r="C681" s="96" t="s">
        <v>151</v>
      </c>
      <c r="D681" s="107">
        <v>1</v>
      </c>
      <c r="E681" s="88" t="s">
        <v>132</v>
      </c>
      <c r="F681" s="107">
        <v>180</v>
      </c>
      <c r="G681" s="134">
        <v>72.842</v>
      </c>
      <c r="H681" s="135">
        <f t="shared" si="9"/>
        <v>48.88440000000001</v>
      </c>
    </row>
    <row r="682" spans="1:8" s="87" customFormat="1" ht="15">
      <c r="A682" s="88">
        <v>20</v>
      </c>
      <c r="B682" s="96"/>
      <c r="C682" s="96" t="s">
        <v>152</v>
      </c>
      <c r="D682" s="107">
        <v>1</v>
      </c>
      <c r="E682" s="88" t="s">
        <v>132</v>
      </c>
      <c r="F682" s="107">
        <v>320</v>
      </c>
      <c r="G682" s="134">
        <v>66.22</v>
      </c>
      <c r="H682" s="135">
        <f t="shared" si="9"/>
        <v>108.096</v>
      </c>
    </row>
    <row r="683" spans="1:8" s="87" customFormat="1" ht="15">
      <c r="A683" s="88">
        <v>21</v>
      </c>
      <c r="B683" s="107"/>
      <c r="C683" s="96" t="s">
        <v>153</v>
      </c>
      <c r="D683" s="107">
        <v>1</v>
      </c>
      <c r="E683" s="88" t="s">
        <v>132</v>
      </c>
      <c r="F683" s="107">
        <v>400</v>
      </c>
      <c r="G683" s="134">
        <v>90.81600000000002</v>
      </c>
      <c r="H683" s="135">
        <f t="shared" si="9"/>
        <v>36.73599999999993</v>
      </c>
    </row>
    <row r="684" spans="1:8" s="87" customFormat="1" ht="15">
      <c r="A684" s="88">
        <v>22</v>
      </c>
      <c r="B684" s="107"/>
      <c r="C684" s="96" t="s">
        <v>155</v>
      </c>
      <c r="D684" s="107">
        <v>1</v>
      </c>
      <c r="E684" s="88" t="s">
        <v>132</v>
      </c>
      <c r="F684" s="107">
        <v>160</v>
      </c>
      <c r="G684" s="134">
        <v>53.922</v>
      </c>
      <c r="H684" s="135">
        <f t="shared" si="9"/>
        <v>73.7248</v>
      </c>
    </row>
    <row r="685" spans="1:8" s="87" customFormat="1" ht="15">
      <c r="A685" s="88">
        <v>23</v>
      </c>
      <c r="B685" s="107"/>
      <c r="C685" s="96" t="s">
        <v>156</v>
      </c>
      <c r="D685" s="107">
        <v>1</v>
      </c>
      <c r="E685" s="88" t="s">
        <v>132</v>
      </c>
      <c r="F685" s="107">
        <v>630</v>
      </c>
      <c r="G685" s="134">
        <v>52.976</v>
      </c>
      <c r="H685" s="135">
        <f t="shared" si="9"/>
        <v>296.2512</v>
      </c>
    </row>
    <row r="686" spans="1:8" s="87" customFormat="1" ht="15">
      <c r="A686" s="88">
        <v>24</v>
      </c>
      <c r="B686" s="107"/>
      <c r="C686" s="96" t="s">
        <v>213</v>
      </c>
      <c r="D686" s="107">
        <v>1</v>
      </c>
      <c r="E686" s="88" t="s">
        <v>132</v>
      </c>
      <c r="F686" s="107">
        <v>400</v>
      </c>
      <c r="G686" s="134">
        <v>13.244</v>
      </c>
      <c r="H686" s="135">
        <f t="shared" si="9"/>
        <v>347.024</v>
      </c>
    </row>
    <row r="687" spans="1:8" s="87" customFormat="1" ht="15">
      <c r="A687" s="88">
        <v>25</v>
      </c>
      <c r="B687" s="107"/>
      <c r="C687" s="96" t="s">
        <v>214</v>
      </c>
      <c r="D687" s="107">
        <v>1</v>
      </c>
      <c r="E687" s="88" t="s">
        <v>132</v>
      </c>
      <c r="F687" s="107">
        <v>180</v>
      </c>
      <c r="G687" s="134">
        <v>35.002</v>
      </c>
      <c r="H687" s="135">
        <f t="shared" si="9"/>
        <v>116.99639999999998</v>
      </c>
    </row>
    <row r="688" spans="1:8" s="87" customFormat="1" ht="15">
      <c r="A688" s="88">
        <v>26</v>
      </c>
      <c r="B688" s="107"/>
      <c r="C688" s="96" t="s">
        <v>215</v>
      </c>
      <c r="D688" s="107">
        <v>1</v>
      </c>
      <c r="E688" s="88" t="s">
        <v>132</v>
      </c>
      <c r="F688" s="107">
        <v>250</v>
      </c>
      <c r="G688" s="134">
        <v>5.676000000000001</v>
      </c>
      <c r="H688" s="135">
        <f t="shared" si="9"/>
        <v>235.81</v>
      </c>
    </row>
    <row r="689" spans="1:8" s="87" customFormat="1" ht="15">
      <c r="A689" s="88">
        <v>27</v>
      </c>
      <c r="B689" s="107"/>
      <c r="C689" s="96" t="s">
        <v>161</v>
      </c>
      <c r="D689" s="107">
        <v>1</v>
      </c>
      <c r="E689" s="88" t="s">
        <v>132</v>
      </c>
      <c r="F689" s="107">
        <v>160</v>
      </c>
      <c r="G689" s="134">
        <v>80.41</v>
      </c>
      <c r="H689" s="135">
        <f t="shared" si="9"/>
        <v>31.344000000000005</v>
      </c>
    </row>
    <row r="690" spans="1:8" s="87" customFormat="1" ht="15">
      <c r="A690" s="88">
        <v>28</v>
      </c>
      <c r="B690" s="107"/>
      <c r="C690" s="96" t="s">
        <v>216</v>
      </c>
      <c r="D690" s="107">
        <v>1</v>
      </c>
      <c r="E690" s="88" t="s">
        <v>132</v>
      </c>
      <c r="F690" s="107">
        <v>400</v>
      </c>
      <c r="G690" s="134">
        <v>63.382000000000005</v>
      </c>
      <c r="H690" s="135">
        <f t="shared" si="9"/>
        <v>146.47199999999998</v>
      </c>
    </row>
    <row r="691" spans="1:8" s="87" customFormat="1" ht="15">
      <c r="A691" s="88">
        <v>29</v>
      </c>
      <c r="B691" s="107"/>
      <c r="C691" s="96" t="s">
        <v>163</v>
      </c>
      <c r="D691" s="107">
        <v>1</v>
      </c>
      <c r="E691" s="88" t="s">
        <v>132</v>
      </c>
      <c r="F691" s="107">
        <v>400</v>
      </c>
      <c r="G691" s="134">
        <v>29.326000000000004</v>
      </c>
      <c r="H691" s="135">
        <f t="shared" si="9"/>
        <v>282.69599999999997</v>
      </c>
    </row>
    <row r="692" spans="1:8" s="87" customFormat="1" ht="15">
      <c r="A692" s="88">
        <v>30</v>
      </c>
      <c r="B692" s="107"/>
      <c r="C692" s="96" t="s">
        <v>164</v>
      </c>
      <c r="D692" s="107">
        <v>1</v>
      </c>
      <c r="E692" s="88" t="s">
        <v>132</v>
      </c>
      <c r="F692" s="107">
        <v>100</v>
      </c>
      <c r="G692" s="134">
        <v>75.68</v>
      </c>
      <c r="H692" s="135">
        <f t="shared" si="9"/>
        <v>24.31999999999999</v>
      </c>
    </row>
    <row r="693" spans="1:8" s="87" customFormat="1" ht="15">
      <c r="A693" s="88">
        <v>31</v>
      </c>
      <c r="B693" s="107"/>
      <c r="C693" s="96" t="s">
        <v>165</v>
      </c>
      <c r="D693" s="107">
        <v>1</v>
      </c>
      <c r="E693" s="88" t="s">
        <v>132</v>
      </c>
      <c r="F693" s="107">
        <v>250</v>
      </c>
      <c r="G693" s="134">
        <v>0</v>
      </c>
      <c r="H693" s="135">
        <f t="shared" si="9"/>
        <v>250</v>
      </c>
    </row>
    <row r="694" spans="1:8" s="87" customFormat="1" ht="15">
      <c r="A694" s="88">
        <v>32</v>
      </c>
      <c r="B694" s="107"/>
      <c r="C694" s="96" t="s">
        <v>166</v>
      </c>
      <c r="D694" s="107">
        <v>1</v>
      </c>
      <c r="E694" s="88" t="s">
        <v>132</v>
      </c>
      <c r="F694" s="107">
        <v>160</v>
      </c>
      <c r="G694" s="134">
        <v>90.81600000000002</v>
      </c>
      <c r="H694" s="135">
        <f t="shared" si="9"/>
        <v>14.694399999999973</v>
      </c>
    </row>
    <row r="695" spans="1:8" s="87" customFormat="1" ht="15">
      <c r="A695" s="88">
        <v>33</v>
      </c>
      <c r="B695" s="107"/>
      <c r="C695" s="96" t="s">
        <v>167</v>
      </c>
      <c r="D695" s="107">
        <v>1</v>
      </c>
      <c r="E695" s="88" t="s">
        <v>132</v>
      </c>
      <c r="F695" s="107">
        <v>100</v>
      </c>
      <c r="G695" s="134">
        <v>0</v>
      </c>
      <c r="H695" s="135">
        <f t="shared" si="9"/>
        <v>100</v>
      </c>
    </row>
    <row r="696" spans="1:8" s="87" customFormat="1" ht="15">
      <c r="A696" s="88">
        <v>34</v>
      </c>
      <c r="B696" s="107"/>
      <c r="C696" s="96" t="s">
        <v>168</v>
      </c>
      <c r="D696" s="107">
        <v>1</v>
      </c>
      <c r="E696" s="88" t="s">
        <v>132</v>
      </c>
      <c r="F696" s="107">
        <v>100</v>
      </c>
      <c r="G696" s="134">
        <v>75.68</v>
      </c>
      <c r="H696" s="135">
        <f t="shared" si="9"/>
        <v>24.31999999999999</v>
      </c>
    </row>
    <row r="697" spans="1:8" s="87" customFormat="1" ht="15">
      <c r="A697" s="88">
        <v>35</v>
      </c>
      <c r="B697" s="107"/>
      <c r="C697" s="96" t="s">
        <v>217</v>
      </c>
      <c r="D697" s="107">
        <v>1</v>
      </c>
      <c r="E697" s="88" t="s">
        <v>132</v>
      </c>
      <c r="F697" s="107">
        <v>180</v>
      </c>
      <c r="G697" s="134">
        <v>89.87</v>
      </c>
      <c r="H697" s="135">
        <f t="shared" si="9"/>
        <v>18.23399999999999</v>
      </c>
    </row>
    <row r="698" spans="1:8" s="87" customFormat="1" ht="15">
      <c r="A698" s="88">
        <v>36</v>
      </c>
      <c r="B698" s="107"/>
      <c r="C698" s="96" t="s">
        <v>170</v>
      </c>
      <c r="D698" s="107">
        <v>1</v>
      </c>
      <c r="E698" s="88" t="s">
        <v>132</v>
      </c>
      <c r="F698" s="107">
        <v>180</v>
      </c>
      <c r="G698" s="134">
        <v>42.57000000000001</v>
      </c>
      <c r="H698" s="135">
        <f t="shared" si="9"/>
        <v>103.37399999999998</v>
      </c>
    </row>
    <row r="699" spans="1:8" s="87" customFormat="1" ht="15">
      <c r="A699" s="88">
        <v>37</v>
      </c>
      <c r="B699" s="107"/>
      <c r="C699" s="96" t="s">
        <v>218</v>
      </c>
      <c r="D699" s="107">
        <v>1</v>
      </c>
      <c r="E699" s="88" t="s">
        <v>132</v>
      </c>
      <c r="F699" s="107">
        <v>100</v>
      </c>
      <c r="G699" s="134">
        <v>9.46</v>
      </c>
      <c r="H699" s="135">
        <f t="shared" si="9"/>
        <v>90.54</v>
      </c>
    </row>
    <row r="700" spans="1:8" s="87" customFormat="1" ht="15">
      <c r="A700" s="88">
        <v>38</v>
      </c>
      <c r="B700" s="107"/>
      <c r="C700" s="96" t="s">
        <v>219</v>
      </c>
      <c r="D700" s="107">
        <v>1</v>
      </c>
      <c r="E700" s="88" t="s">
        <v>132</v>
      </c>
      <c r="F700" s="107">
        <v>180</v>
      </c>
      <c r="G700" s="134">
        <v>83.248</v>
      </c>
      <c r="H700" s="135">
        <f t="shared" si="9"/>
        <v>30.153599999999994</v>
      </c>
    </row>
    <row r="701" spans="1:8" s="87" customFormat="1" ht="15">
      <c r="A701" s="88">
        <v>39</v>
      </c>
      <c r="B701" s="107"/>
      <c r="C701" s="96" t="s">
        <v>220</v>
      </c>
      <c r="D701" s="107">
        <v>1</v>
      </c>
      <c r="E701" s="88" t="s">
        <v>132</v>
      </c>
      <c r="F701" s="107">
        <v>400</v>
      </c>
      <c r="G701" s="134">
        <v>52.03</v>
      </c>
      <c r="H701" s="135">
        <f t="shared" si="9"/>
        <v>191.88</v>
      </c>
    </row>
    <row r="702" spans="1:8" s="87" customFormat="1" ht="15">
      <c r="A702" s="88">
        <v>40</v>
      </c>
      <c r="B702" s="107"/>
      <c r="C702" s="96" t="s">
        <v>318</v>
      </c>
      <c r="D702" s="107">
        <v>1</v>
      </c>
      <c r="E702" s="88" t="s">
        <v>132</v>
      </c>
      <c r="F702" s="107">
        <v>630</v>
      </c>
      <c r="G702" s="134">
        <v>34.056000000000004</v>
      </c>
      <c r="H702" s="135">
        <f t="shared" si="9"/>
        <v>415.44719999999995</v>
      </c>
    </row>
    <row r="703" spans="1:8" s="87" customFormat="1" ht="15">
      <c r="A703" s="88">
        <v>41</v>
      </c>
      <c r="B703" s="107"/>
      <c r="C703" s="96" t="s">
        <v>221</v>
      </c>
      <c r="D703" s="107">
        <v>1</v>
      </c>
      <c r="E703" s="88" t="s">
        <v>132</v>
      </c>
      <c r="F703" s="107">
        <v>100</v>
      </c>
      <c r="G703" s="134">
        <v>53.922</v>
      </c>
      <c r="H703" s="135">
        <f t="shared" si="9"/>
        <v>46.078</v>
      </c>
    </row>
    <row r="704" spans="1:8" s="87" customFormat="1" ht="15">
      <c r="A704" s="88">
        <v>42</v>
      </c>
      <c r="B704" s="107"/>
      <c r="C704" s="96" t="s">
        <v>222</v>
      </c>
      <c r="D704" s="107">
        <v>1</v>
      </c>
      <c r="E704" s="88" t="s">
        <v>132</v>
      </c>
      <c r="F704" s="107">
        <v>100</v>
      </c>
      <c r="G704" s="134">
        <v>36.894000000000005</v>
      </c>
      <c r="H704" s="135">
        <f t="shared" si="9"/>
        <v>63.105999999999995</v>
      </c>
    </row>
    <row r="705" spans="1:8" s="87" customFormat="1" ht="15">
      <c r="A705" s="88">
        <v>43</v>
      </c>
      <c r="B705" s="107"/>
      <c r="C705" s="96" t="s">
        <v>319</v>
      </c>
      <c r="D705" s="107">
        <v>1</v>
      </c>
      <c r="E705" s="88" t="s">
        <v>132</v>
      </c>
      <c r="F705" s="107">
        <v>100</v>
      </c>
      <c r="G705" s="134">
        <v>14.190000000000001</v>
      </c>
      <c r="H705" s="135">
        <f t="shared" si="9"/>
        <v>85.81</v>
      </c>
    </row>
    <row r="706" spans="1:8" s="87" customFormat="1" ht="15">
      <c r="A706" s="88">
        <v>44</v>
      </c>
      <c r="B706" s="107"/>
      <c r="C706" s="96" t="s">
        <v>224</v>
      </c>
      <c r="D706" s="107">
        <v>1</v>
      </c>
      <c r="E706" s="88" t="s">
        <v>132</v>
      </c>
      <c r="F706" s="107">
        <v>200</v>
      </c>
      <c r="G706" s="134">
        <v>4.73</v>
      </c>
      <c r="H706" s="135">
        <f t="shared" si="9"/>
        <v>190.54</v>
      </c>
    </row>
    <row r="707" spans="1:8" s="87" customFormat="1" ht="15">
      <c r="A707" s="88">
        <v>45</v>
      </c>
      <c r="B707" s="107"/>
      <c r="C707" s="96" t="s">
        <v>225</v>
      </c>
      <c r="D707" s="107">
        <v>1</v>
      </c>
      <c r="E707" s="88" t="s">
        <v>132</v>
      </c>
      <c r="F707" s="107">
        <v>50</v>
      </c>
      <c r="G707" s="134">
        <v>23.650000000000002</v>
      </c>
      <c r="H707" s="135">
        <f t="shared" si="9"/>
        <v>38.175</v>
      </c>
    </row>
    <row r="708" spans="1:8" s="87" customFormat="1" ht="15">
      <c r="A708" s="88">
        <v>46</v>
      </c>
      <c r="B708" s="107"/>
      <c r="C708" s="96" t="s">
        <v>226</v>
      </c>
      <c r="D708" s="107">
        <v>1</v>
      </c>
      <c r="E708" s="88" t="s">
        <v>132</v>
      </c>
      <c r="F708" s="107">
        <v>100</v>
      </c>
      <c r="G708" s="134">
        <v>90.81600000000002</v>
      </c>
      <c r="H708" s="135">
        <f t="shared" si="9"/>
        <v>9.183999999999983</v>
      </c>
    </row>
    <row r="709" spans="1:8" s="87" customFormat="1" ht="15">
      <c r="A709" s="88">
        <v>47</v>
      </c>
      <c r="B709" s="107"/>
      <c r="C709" s="96" t="s">
        <v>227</v>
      </c>
      <c r="D709" s="107">
        <v>1</v>
      </c>
      <c r="E709" s="88" t="s">
        <v>132</v>
      </c>
      <c r="F709" s="107">
        <v>250</v>
      </c>
      <c r="G709" s="134">
        <v>18.92</v>
      </c>
      <c r="H709" s="135">
        <f t="shared" si="9"/>
        <v>202.7</v>
      </c>
    </row>
    <row r="710" spans="1:8" s="87" customFormat="1" ht="15">
      <c r="A710" s="88">
        <v>48</v>
      </c>
      <c r="B710" s="107"/>
      <c r="C710" s="96" t="s">
        <v>228</v>
      </c>
      <c r="D710" s="107">
        <v>1</v>
      </c>
      <c r="E710" s="88" t="s">
        <v>132</v>
      </c>
      <c r="F710" s="107">
        <v>250</v>
      </c>
      <c r="G710" s="134">
        <v>25.542</v>
      </c>
      <c r="H710" s="135">
        <f t="shared" si="9"/>
        <v>186.145</v>
      </c>
    </row>
    <row r="711" spans="1:8" s="87" customFormat="1" ht="15">
      <c r="A711" s="88">
        <v>49</v>
      </c>
      <c r="B711" s="107"/>
      <c r="C711" s="96" t="s">
        <v>173</v>
      </c>
      <c r="D711" s="107">
        <v>1</v>
      </c>
      <c r="E711" s="88" t="s">
        <v>132</v>
      </c>
      <c r="F711" s="107">
        <v>250</v>
      </c>
      <c r="G711" s="134">
        <v>61.49</v>
      </c>
      <c r="H711" s="135">
        <f t="shared" si="9"/>
        <v>96.275</v>
      </c>
    </row>
    <row r="712" spans="1:8" s="87" customFormat="1" ht="15">
      <c r="A712" s="88">
        <v>50</v>
      </c>
      <c r="B712" s="107"/>
      <c r="C712" s="96" t="s">
        <v>229</v>
      </c>
      <c r="D712" s="107">
        <v>1</v>
      </c>
      <c r="E712" s="88" t="s">
        <v>132</v>
      </c>
      <c r="F712" s="107">
        <v>180</v>
      </c>
      <c r="G712" s="134">
        <v>4.73</v>
      </c>
      <c r="H712" s="135">
        <f t="shared" si="9"/>
        <v>171.486</v>
      </c>
    </row>
    <row r="713" spans="1:8" s="87" customFormat="1" ht="15">
      <c r="A713" s="88">
        <v>51</v>
      </c>
      <c r="B713" s="107"/>
      <c r="C713" s="96" t="s">
        <v>231</v>
      </c>
      <c r="D713" s="107">
        <v>1</v>
      </c>
      <c r="E713" s="88" t="s">
        <v>132</v>
      </c>
      <c r="F713" s="107">
        <v>100</v>
      </c>
      <c r="G713" s="134">
        <v>47.300000000000004</v>
      </c>
      <c r="H713" s="135">
        <f t="shared" si="9"/>
        <v>52.7</v>
      </c>
    </row>
    <row r="714" spans="1:8" s="87" customFormat="1" ht="15">
      <c r="A714" s="88">
        <v>52</v>
      </c>
      <c r="B714" s="107"/>
      <c r="C714" s="96" t="s">
        <v>232</v>
      </c>
      <c r="D714" s="107">
        <v>1</v>
      </c>
      <c r="E714" s="88" t="s">
        <v>132</v>
      </c>
      <c r="F714" s="107">
        <v>180</v>
      </c>
      <c r="G714" s="134">
        <v>47.300000000000004</v>
      </c>
      <c r="H714" s="135">
        <f>F714*(100-G714)/100</f>
        <v>94.86</v>
      </c>
    </row>
    <row r="715" spans="1:8" s="87" customFormat="1" ht="15">
      <c r="A715" s="88">
        <v>53</v>
      </c>
      <c r="B715" s="107"/>
      <c r="C715" s="96" t="s">
        <v>177</v>
      </c>
      <c r="D715" s="107">
        <v>1</v>
      </c>
      <c r="E715" s="88" t="s">
        <v>132</v>
      </c>
      <c r="F715" s="107">
        <v>200</v>
      </c>
      <c r="G715" s="134">
        <v>12.298</v>
      </c>
      <c r="H715" s="135">
        <f t="shared" si="9"/>
        <v>175.40400000000002</v>
      </c>
    </row>
    <row r="716" spans="1:8" s="87" customFormat="1" ht="15">
      <c r="A716" s="88">
        <v>54</v>
      </c>
      <c r="B716" s="107"/>
      <c r="C716" s="96" t="s">
        <v>892</v>
      </c>
      <c r="D716" s="107">
        <v>1</v>
      </c>
      <c r="E716" s="88" t="s">
        <v>132</v>
      </c>
      <c r="F716" s="107">
        <v>100</v>
      </c>
      <c r="G716" s="134">
        <v>14.190000000000001</v>
      </c>
      <c r="H716" s="135">
        <f t="shared" si="9"/>
        <v>85.81</v>
      </c>
    </row>
    <row r="717" spans="1:8" s="87" customFormat="1" ht="15">
      <c r="A717" s="88">
        <v>55</v>
      </c>
      <c r="B717" s="107"/>
      <c r="C717" s="96" t="s">
        <v>893</v>
      </c>
      <c r="D717" s="107">
        <v>1</v>
      </c>
      <c r="E717" s="88" t="s">
        <v>132</v>
      </c>
      <c r="F717" s="107">
        <v>100</v>
      </c>
      <c r="G717" s="134">
        <v>18.92</v>
      </c>
      <c r="H717" s="135">
        <f t="shared" si="9"/>
        <v>81.08</v>
      </c>
    </row>
    <row r="718" spans="1:8" s="87" customFormat="1" ht="15">
      <c r="A718" s="88">
        <v>56</v>
      </c>
      <c r="B718" s="107"/>
      <c r="C718" s="96" t="s">
        <v>894</v>
      </c>
      <c r="D718" s="107">
        <v>1</v>
      </c>
      <c r="E718" s="88" t="s">
        <v>132</v>
      </c>
      <c r="F718" s="107">
        <v>630</v>
      </c>
      <c r="G718" s="134">
        <v>14.190000000000001</v>
      </c>
      <c r="H718" s="135">
        <f t="shared" si="9"/>
        <v>540.6030000000001</v>
      </c>
    </row>
    <row r="719" spans="1:8" s="87" customFormat="1" ht="15">
      <c r="A719" s="214">
        <v>57</v>
      </c>
      <c r="B719" s="222"/>
      <c r="C719" s="199" t="s">
        <v>468</v>
      </c>
      <c r="D719" s="222">
        <v>2</v>
      </c>
      <c r="E719" s="88" t="s">
        <v>132</v>
      </c>
      <c r="F719" s="107">
        <v>400</v>
      </c>
      <c r="G719" s="134">
        <v>54.86800000000001</v>
      </c>
      <c r="H719" s="135">
        <f t="shared" si="9"/>
        <v>180.52799999999996</v>
      </c>
    </row>
    <row r="720" spans="1:8" s="87" customFormat="1" ht="15">
      <c r="A720" s="214"/>
      <c r="B720" s="222"/>
      <c r="C720" s="199"/>
      <c r="D720" s="222"/>
      <c r="E720" s="88" t="s">
        <v>132</v>
      </c>
      <c r="F720" s="107">
        <v>400</v>
      </c>
      <c r="G720" s="134">
        <v>0</v>
      </c>
      <c r="H720" s="135">
        <f t="shared" si="9"/>
        <v>400</v>
      </c>
    </row>
    <row r="721" spans="1:8" s="87" customFormat="1" ht="15">
      <c r="A721" s="88">
        <v>58</v>
      </c>
      <c r="B721" s="107"/>
      <c r="C721" s="96" t="s">
        <v>135</v>
      </c>
      <c r="D721" s="107" t="s">
        <v>725</v>
      </c>
      <c r="E721" s="107" t="s">
        <v>725</v>
      </c>
      <c r="F721" s="107" t="s">
        <v>725</v>
      </c>
      <c r="G721" s="134">
        <v>0</v>
      </c>
      <c r="H721" s="135">
        <v>0</v>
      </c>
    </row>
    <row r="722" spans="1:8" s="87" customFormat="1" ht="15">
      <c r="A722" s="88">
        <v>59</v>
      </c>
      <c r="B722" s="107" t="s">
        <v>469</v>
      </c>
      <c r="C722" s="96" t="s">
        <v>131</v>
      </c>
      <c r="D722" s="107">
        <v>1</v>
      </c>
      <c r="E722" s="88" t="s">
        <v>132</v>
      </c>
      <c r="F722" s="107">
        <v>180</v>
      </c>
      <c r="G722" s="134">
        <v>64.328</v>
      </c>
      <c r="H722" s="135">
        <f t="shared" si="9"/>
        <v>64.2096</v>
      </c>
    </row>
    <row r="723" spans="1:8" s="87" customFormat="1" ht="15">
      <c r="A723" s="88">
        <v>60</v>
      </c>
      <c r="B723" s="107"/>
      <c r="C723" s="96" t="s">
        <v>186</v>
      </c>
      <c r="D723" s="107">
        <v>1</v>
      </c>
      <c r="E723" s="88" t="s">
        <v>132</v>
      </c>
      <c r="F723" s="107">
        <v>160</v>
      </c>
      <c r="G723" s="134">
        <v>46.354000000000006</v>
      </c>
      <c r="H723" s="135">
        <f t="shared" si="9"/>
        <v>85.83359999999999</v>
      </c>
    </row>
    <row r="724" spans="1:8" s="87" customFormat="1" ht="15">
      <c r="A724" s="88">
        <v>61</v>
      </c>
      <c r="B724" s="107"/>
      <c r="C724" s="96" t="s">
        <v>187</v>
      </c>
      <c r="D724" s="107">
        <v>1</v>
      </c>
      <c r="E724" s="88" t="s">
        <v>132</v>
      </c>
      <c r="F724" s="107">
        <v>160</v>
      </c>
      <c r="G724" s="134">
        <v>52.03</v>
      </c>
      <c r="H724" s="135">
        <f t="shared" si="9"/>
        <v>76.752</v>
      </c>
    </row>
    <row r="725" spans="1:8" s="87" customFormat="1" ht="15">
      <c r="A725" s="88">
        <v>62</v>
      </c>
      <c r="B725" s="107"/>
      <c r="C725" s="96" t="s">
        <v>135</v>
      </c>
      <c r="D725" s="107">
        <v>1</v>
      </c>
      <c r="E725" s="88" t="s">
        <v>132</v>
      </c>
      <c r="F725" s="107">
        <v>400</v>
      </c>
      <c r="G725" s="134">
        <v>41.624</v>
      </c>
      <c r="H725" s="135">
        <f t="shared" si="9"/>
        <v>233.504</v>
      </c>
    </row>
    <row r="726" spans="1:8" s="87" customFormat="1" ht="15">
      <c r="A726" s="88">
        <v>63</v>
      </c>
      <c r="B726" s="107"/>
      <c r="C726" s="96" t="s">
        <v>136</v>
      </c>
      <c r="D726" s="107">
        <v>1</v>
      </c>
      <c r="E726" s="88" t="s">
        <v>132</v>
      </c>
      <c r="F726" s="107">
        <v>400</v>
      </c>
      <c r="G726" s="134">
        <v>53.922</v>
      </c>
      <c r="H726" s="135">
        <f t="shared" si="9"/>
        <v>184.312</v>
      </c>
    </row>
    <row r="727" spans="1:8" s="87" customFormat="1" ht="15">
      <c r="A727" s="88">
        <v>64</v>
      </c>
      <c r="B727" s="107"/>
      <c r="C727" s="96" t="s">
        <v>137</v>
      </c>
      <c r="D727" s="107">
        <v>1</v>
      </c>
      <c r="E727" s="88" t="s">
        <v>132</v>
      </c>
      <c r="F727" s="107">
        <v>160</v>
      </c>
      <c r="G727" s="134">
        <v>57.706</v>
      </c>
      <c r="H727" s="135">
        <f aca="true" t="shared" si="10" ref="H727:H791">F727*(100-G727)/100</f>
        <v>67.67039999999999</v>
      </c>
    </row>
    <row r="728" spans="1:8" s="87" customFormat="1" ht="15">
      <c r="A728" s="88">
        <v>65</v>
      </c>
      <c r="B728" s="107"/>
      <c r="C728" s="96" t="s">
        <v>138</v>
      </c>
      <c r="D728" s="107">
        <v>1</v>
      </c>
      <c r="E728" s="88" t="s">
        <v>132</v>
      </c>
      <c r="F728" s="107">
        <v>250</v>
      </c>
      <c r="G728" s="134">
        <v>37.84</v>
      </c>
      <c r="H728" s="135">
        <f t="shared" si="10"/>
        <v>155.4</v>
      </c>
    </row>
    <row r="729" spans="1:8" s="87" customFormat="1" ht="15">
      <c r="A729" s="88">
        <v>66</v>
      </c>
      <c r="B729" s="107"/>
      <c r="C729" s="96" t="s">
        <v>139</v>
      </c>
      <c r="D729" s="107">
        <v>1</v>
      </c>
      <c r="E729" s="88" t="s">
        <v>132</v>
      </c>
      <c r="F729" s="107">
        <v>180</v>
      </c>
      <c r="G729" s="134">
        <v>85.14000000000001</v>
      </c>
      <c r="H729" s="135">
        <f t="shared" si="10"/>
        <v>26.747999999999976</v>
      </c>
    </row>
    <row r="730" spans="1:8" s="87" customFormat="1" ht="15">
      <c r="A730" s="88">
        <v>67</v>
      </c>
      <c r="B730" s="107"/>
      <c r="C730" s="96" t="s">
        <v>140</v>
      </c>
      <c r="D730" s="107">
        <v>1</v>
      </c>
      <c r="E730" s="88" t="s">
        <v>132</v>
      </c>
      <c r="F730" s="107">
        <v>400</v>
      </c>
      <c r="G730" s="134">
        <v>32.164</v>
      </c>
      <c r="H730" s="135">
        <f t="shared" si="10"/>
        <v>271.344</v>
      </c>
    </row>
    <row r="731" spans="1:8" s="87" customFormat="1" ht="15">
      <c r="A731" s="88">
        <v>68</v>
      </c>
      <c r="B731" s="107"/>
      <c r="C731" s="96" t="s">
        <v>189</v>
      </c>
      <c r="D731" s="107">
        <v>1</v>
      </c>
      <c r="E731" s="88" t="s">
        <v>132</v>
      </c>
      <c r="F731" s="107">
        <v>1000</v>
      </c>
      <c r="G731" s="134">
        <v>19.866</v>
      </c>
      <c r="H731" s="135">
        <f t="shared" si="10"/>
        <v>801.34</v>
      </c>
    </row>
    <row r="732" spans="1:8" s="87" customFormat="1" ht="15">
      <c r="A732" s="88">
        <v>69</v>
      </c>
      <c r="B732" s="107"/>
      <c r="C732" s="88" t="s">
        <v>142</v>
      </c>
      <c r="D732" s="107">
        <v>1</v>
      </c>
      <c r="E732" s="88" t="s">
        <v>132</v>
      </c>
      <c r="F732" s="107">
        <v>1000</v>
      </c>
      <c r="G732" s="134">
        <v>40.678</v>
      </c>
      <c r="H732" s="135">
        <f t="shared" si="10"/>
        <v>593.22</v>
      </c>
    </row>
    <row r="733" spans="1:8" s="87" customFormat="1" ht="15">
      <c r="A733" s="88">
        <v>70</v>
      </c>
      <c r="B733" s="107"/>
      <c r="C733" s="96" t="s">
        <v>143</v>
      </c>
      <c r="D733" s="107">
        <v>1</v>
      </c>
      <c r="E733" s="88" t="s">
        <v>132</v>
      </c>
      <c r="F733" s="107">
        <v>400</v>
      </c>
      <c r="G733" s="134">
        <v>56.760000000000005</v>
      </c>
      <c r="H733" s="135">
        <f t="shared" si="10"/>
        <v>172.95999999999995</v>
      </c>
    </row>
    <row r="734" spans="1:8" s="87" customFormat="1" ht="23.25" customHeight="1">
      <c r="A734" s="88">
        <v>71</v>
      </c>
      <c r="B734" s="107"/>
      <c r="C734" s="96" t="s">
        <v>144</v>
      </c>
      <c r="D734" s="107">
        <v>1</v>
      </c>
      <c r="E734" s="88" t="s">
        <v>132</v>
      </c>
      <c r="F734" s="107">
        <v>160</v>
      </c>
      <c r="G734" s="134">
        <v>46.354000000000006</v>
      </c>
      <c r="H734" s="135">
        <f t="shared" si="10"/>
        <v>85.83359999999999</v>
      </c>
    </row>
    <row r="735" spans="1:8" s="87" customFormat="1" ht="15">
      <c r="A735" s="88">
        <v>72</v>
      </c>
      <c r="B735" s="107"/>
      <c r="C735" s="96" t="s">
        <v>145</v>
      </c>
      <c r="D735" s="107">
        <v>1</v>
      </c>
      <c r="E735" s="88" t="s">
        <v>132</v>
      </c>
      <c r="F735" s="107">
        <v>180</v>
      </c>
      <c r="G735" s="134">
        <v>59.598000000000006</v>
      </c>
      <c r="H735" s="135">
        <f t="shared" si="10"/>
        <v>72.72359999999999</v>
      </c>
    </row>
    <row r="736" spans="1:8" s="87" customFormat="1" ht="15">
      <c r="A736" s="88">
        <v>73</v>
      </c>
      <c r="B736" s="107"/>
      <c r="C736" s="96" t="s">
        <v>146</v>
      </c>
      <c r="D736" s="107">
        <v>1</v>
      </c>
      <c r="E736" s="88" t="s">
        <v>132</v>
      </c>
      <c r="F736" s="107">
        <v>160</v>
      </c>
      <c r="G736" s="134">
        <v>71.896</v>
      </c>
      <c r="H736" s="135">
        <f t="shared" si="10"/>
        <v>44.96639999999999</v>
      </c>
    </row>
    <row r="737" spans="1:8" s="87" customFormat="1" ht="15">
      <c r="A737" s="88">
        <v>74</v>
      </c>
      <c r="B737" s="107"/>
      <c r="C737" s="96" t="s">
        <v>147</v>
      </c>
      <c r="D737" s="107">
        <v>1</v>
      </c>
      <c r="E737" s="88" t="s">
        <v>132</v>
      </c>
      <c r="F737" s="107">
        <v>100</v>
      </c>
      <c r="G737" s="134">
        <v>30.272000000000002</v>
      </c>
      <c r="H737" s="135">
        <f t="shared" si="10"/>
        <v>69.728</v>
      </c>
    </row>
    <row r="738" spans="1:8" s="87" customFormat="1" ht="30">
      <c r="A738" s="88">
        <v>75</v>
      </c>
      <c r="B738" s="107" t="s">
        <v>470</v>
      </c>
      <c r="C738" s="96" t="s">
        <v>131</v>
      </c>
      <c r="D738" s="107">
        <v>1</v>
      </c>
      <c r="E738" s="88" t="s">
        <v>132</v>
      </c>
      <c r="F738" s="107">
        <v>400</v>
      </c>
      <c r="G738" s="134">
        <v>35.002</v>
      </c>
      <c r="H738" s="135">
        <f t="shared" si="10"/>
        <v>259.99199999999996</v>
      </c>
    </row>
    <row r="739" spans="1:8" s="87" customFormat="1" ht="15">
      <c r="A739" s="88">
        <v>76</v>
      </c>
      <c r="B739" s="107"/>
      <c r="C739" s="96" t="s">
        <v>186</v>
      </c>
      <c r="D739" s="107">
        <v>1</v>
      </c>
      <c r="E739" s="88" t="s">
        <v>132</v>
      </c>
      <c r="F739" s="107">
        <v>400</v>
      </c>
      <c r="G739" s="134">
        <v>38.786</v>
      </c>
      <c r="H739" s="135">
        <f t="shared" si="10"/>
        <v>244.856</v>
      </c>
    </row>
    <row r="740" spans="1:8" s="87" customFormat="1" ht="15">
      <c r="A740" s="88">
        <v>77</v>
      </c>
      <c r="B740" s="107"/>
      <c r="C740" s="96" t="s">
        <v>187</v>
      </c>
      <c r="D740" s="107">
        <v>1</v>
      </c>
      <c r="E740" s="88" t="s">
        <v>132</v>
      </c>
      <c r="F740" s="107">
        <v>100</v>
      </c>
      <c r="G740" s="134">
        <v>89.87</v>
      </c>
      <c r="H740" s="135">
        <f t="shared" si="10"/>
        <v>10.129999999999995</v>
      </c>
    </row>
    <row r="741" spans="1:8" s="87" customFormat="1" ht="15">
      <c r="A741" s="88">
        <v>78</v>
      </c>
      <c r="B741" s="107"/>
      <c r="C741" s="96" t="s">
        <v>135</v>
      </c>
      <c r="D741" s="107">
        <v>1</v>
      </c>
      <c r="E741" s="88" t="s">
        <v>132</v>
      </c>
      <c r="F741" s="107">
        <v>160</v>
      </c>
      <c r="G741" s="134">
        <v>28.380000000000003</v>
      </c>
      <c r="H741" s="135">
        <f t="shared" si="10"/>
        <v>114.59200000000001</v>
      </c>
    </row>
    <row r="742" spans="1:8" s="87" customFormat="1" ht="15">
      <c r="A742" s="88">
        <v>79</v>
      </c>
      <c r="B742" s="107"/>
      <c r="C742" s="96" t="s">
        <v>136</v>
      </c>
      <c r="D742" s="107">
        <v>1</v>
      </c>
      <c r="E742" s="88" t="s">
        <v>132</v>
      </c>
      <c r="F742" s="107">
        <v>100</v>
      </c>
      <c r="G742" s="134">
        <v>4.73</v>
      </c>
      <c r="H742" s="135">
        <f t="shared" si="10"/>
        <v>95.27</v>
      </c>
    </row>
    <row r="743" spans="1:8" s="87" customFormat="1" ht="15">
      <c r="A743" s="88">
        <v>80</v>
      </c>
      <c r="B743" s="107"/>
      <c r="C743" s="96" t="s">
        <v>137</v>
      </c>
      <c r="D743" s="107">
        <v>1</v>
      </c>
      <c r="E743" s="88" t="s">
        <v>132</v>
      </c>
      <c r="F743" s="107">
        <v>560</v>
      </c>
      <c r="G743" s="134">
        <v>15.136000000000001</v>
      </c>
      <c r="H743" s="135">
        <f t="shared" si="10"/>
        <v>475.2384</v>
      </c>
    </row>
    <row r="744" spans="1:8" s="87" customFormat="1" ht="15">
      <c r="A744" s="88">
        <v>81</v>
      </c>
      <c r="B744" s="107"/>
      <c r="C744" s="96" t="s">
        <v>138</v>
      </c>
      <c r="D744" s="107">
        <v>1</v>
      </c>
      <c r="E744" s="88" t="s">
        <v>132</v>
      </c>
      <c r="F744" s="107">
        <v>100</v>
      </c>
      <c r="G744" s="134">
        <v>35.948</v>
      </c>
      <c r="H744" s="135">
        <f>F744*(100-G744)/100</f>
        <v>64.05199999999999</v>
      </c>
    </row>
    <row r="745" spans="1:8" s="87" customFormat="1" ht="15">
      <c r="A745" s="88">
        <v>82</v>
      </c>
      <c r="B745" s="107"/>
      <c r="C745" s="96" t="s">
        <v>139</v>
      </c>
      <c r="D745" s="107">
        <v>1</v>
      </c>
      <c r="E745" s="88" t="s">
        <v>132</v>
      </c>
      <c r="F745" s="107">
        <v>160</v>
      </c>
      <c r="G745" s="134">
        <v>18.92</v>
      </c>
      <c r="H745" s="135">
        <f t="shared" si="10"/>
        <v>129.72799999999998</v>
      </c>
    </row>
    <row r="746" spans="1:8" s="87" customFormat="1" ht="15">
      <c r="A746" s="88">
        <v>83</v>
      </c>
      <c r="B746" s="107"/>
      <c r="C746" s="96" t="s">
        <v>140</v>
      </c>
      <c r="D746" s="107">
        <v>1</v>
      </c>
      <c r="E746" s="88" t="s">
        <v>132</v>
      </c>
      <c r="F746" s="107">
        <v>160</v>
      </c>
      <c r="G746" s="134">
        <v>37.84</v>
      </c>
      <c r="H746" s="135">
        <f t="shared" si="10"/>
        <v>99.45599999999999</v>
      </c>
    </row>
    <row r="747" spans="1:8" s="87" customFormat="1" ht="15">
      <c r="A747" s="88">
        <v>84</v>
      </c>
      <c r="B747" s="107" t="s">
        <v>471</v>
      </c>
      <c r="C747" s="96" t="s">
        <v>131</v>
      </c>
      <c r="D747" s="107">
        <v>1</v>
      </c>
      <c r="E747" s="88" t="s">
        <v>132</v>
      </c>
      <c r="F747" s="107">
        <v>400</v>
      </c>
      <c r="G747" s="134">
        <v>14.190000000000001</v>
      </c>
      <c r="H747" s="135">
        <f t="shared" si="10"/>
        <v>343.24</v>
      </c>
    </row>
    <row r="748" spans="1:8" s="87" customFormat="1" ht="15">
      <c r="A748" s="88">
        <v>85</v>
      </c>
      <c r="B748" s="107" t="s">
        <v>472</v>
      </c>
      <c r="C748" s="88" t="s">
        <v>186</v>
      </c>
      <c r="D748" s="107">
        <v>1</v>
      </c>
      <c r="E748" s="88" t="s">
        <v>132</v>
      </c>
      <c r="F748" s="107">
        <v>400</v>
      </c>
      <c r="G748" s="134">
        <v>26.488</v>
      </c>
      <c r="H748" s="135">
        <f t="shared" si="10"/>
        <v>294.048</v>
      </c>
    </row>
    <row r="749" spans="1:8" s="87" customFormat="1" ht="15">
      <c r="A749" s="88">
        <v>86</v>
      </c>
      <c r="B749" s="107"/>
      <c r="C749" s="96" t="s">
        <v>187</v>
      </c>
      <c r="D749" s="107">
        <v>1</v>
      </c>
      <c r="E749" s="88" t="s">
        <v>132</v>
      </c>
      <c r="F749" s="107">
        <v>160</v>
      </c>
      <c r="G749" s="134">
        <v>28.380000000000003</v>
      </c>
      <c r="H749" s="135">
        <f t="shared" si="10"/>
        <v>114.59200000000001</v>
      </c>
    </row>
    <row r="750" spans="1:8" s="87" customFormat="1" ht="15" customHeight="1">
      <c r="A750" s="203">
        <v>87</v>
      </c>
      <c r="B750" s="223"/>
      <c r="C750" s="209" t="s">
        <v>895</v>
      </c>
      <c r="D750" s="223">
        <v>2</v>
      </c>
      <c r="E750" s="88" t="s">
        <v>132</v>
      </c>
      <c r="F750" s="107">
        <v>400</v>
      </c>
      <c r="G750" s="134">
        <v>0</v>
      </c>
      <c r="H750" s="135">
        <f t="shared" si="10"/>
        <v>400</v>
      </c>
    </row>
    <row r="751" spans="1:8" s="87" customFormat="1" ht="15">
      <c r="A751" s="204"/>
      <c r="B751" s="224"/>
      <c r="C751" s="210"/>
      <c r="D751" s="224"/>
      <c r="E751" s="88" t="s">
        <v>132</v>
      </c>
      <c r="F751" s="107">
        <v>320</v>
      </c>
      <c r="G751" s="134">
        <v>4.73</v>
      </c>
      <c r="H751" s="135">
        <f t="shared" si="10"/>
        <v>304.864</v>
      </c>
    </row>
    <row r="752" spans="1:8" s="87" customFormat="1" ht="30">
      <c r="A752" s="88">
        <v>88</v>
      </c>
      <c r="B752" s="107"/>
      <c r="C752" s="96" t="s">
        <v>896</v>
      </c>
      <c r="D752" s="107">
        <v>1</v>
      </c>
      <c r="E752" s="88" t="s">
        <v>132</v>
      </c>
      <c r="F752" s="107">
        <v>400</v>
      </c>
      <c r="G752" s="134">
        <v>23.650000000000002</v>
      </c>
      <c r="H752" s="135">
        <f t="shared" si="10"/>
        <v>305.4</v>
      </c>
    </row>
    <row r="753" spans="1:8" s="87" customFormat="1" ht="30">
      <c r="A753" s="88">
        <v>89</v>
      </c>
      <c r="B753" s="107"/>
      <c r="C753" s="96" t="s">
        <v>897</v>
      </c>
      <c r="D753" s="107">
        <v>1</v>
      </c>
      <c r="E753" s="88" t="s">
        <v>132</v>
      </c>
      <c r="F753" s="107">
        <v>100</v>
      </c>
      <c r="G753" s="134">
        <v>14.190000000000001</v>
      </c>
      <c r="H753" s="135">
        <f t="shared" si="10"/>
        <v>85.81</v>
      </c>
    </row>
    <row r="754" spans="1:8" s="87" customFormat="1" ht="30">
      <c r="A754" s="88">
        <v>90</v>
      </c>
      <c r="B754" s="107"/>
      <c r="C754" s="96" t="s">
        <v>898</v>
      </c>
      <c r="D754" s="107">
        <v>1</v>
      </c>
      <c r="E754" s="88" t="s">
        <v>132</v>
      </c>
      <c r="F754" s="107">
        <v>100</v>
      </c>
      <c r="G754" s="134">
        <v>9.46</v>
      </c>
      <c r="H754" s="135">
        <f t="shared" si="10"/>
        <v>90.54</v>
      </c>
    </row>
    <row r="755" spans="1:8" s="87" customFormat="1" ht="30">
      <c r="A755" s="88">
        <v>91</v>
      </c>
      <c r="B755" s="107"/>
      <c r="C755" s="96" t="s">
        <v>899</v>
      </c>
      <c r="D755" s="107">
        <v>1</v>
      </c>
      <c r="E755" s="88" t="s">
        <v>132</v>
      </c>
      <c r="F755" s="107">
        <v>100</v>
      </c>
      <c r="G755" s="134">
        <v>9.46</v>
      </c>
      <c r="H755" s="135">
        <f t="shared" si="10"/>
        <v>90.54</v>
      </c>
    </row>
    <row r="756" spans="1:8" s="87" customFormat="1" ht="15">
      <c r="A756" s="203">
        <v>92</v>
      </c>
      <c r="B756" s="223"/>
      <c r="C756" s="209" t="s">
        <v>194</v>
      </c>
      <c r="D756" s="223">
        <v>2</v>
      </c>
      <c r="E756" s="90" t="s">
        <v>132</v>
      </c>
      <c r="F756" s="107">
        <v>400</v>
      </c>
      <c r="G756" s="134">
        <v>4.73</v>
      </c>
      <c r="H756" s="135">
        <f t="shared" si="10"/>
        <v>381.08</v>
      </c>
    </row>
    <row r="757" spans="1:8" s="87" customFormat="1" ht="15">
      <c r="A757" s="204"/>
      <c r="B757" s="224"/>
      <c r="C757" s="210"/>
      <c r="D757" s="224"/>
      <c r="E757" s="88" t="s">
        <v>132</v>
      </c>
      <c r="F757" s="107">
        <v>400</v>
      </c>
      <c r="G757" s="134">
        <v>9.46</v>
      </c>
      <c r="H757" s="135">
        <f t="shared" si="10"/>
        <v>362.16</v>
      </c>
    </row>
    <row r="758" spans="1:8" s="87" customFormat="1" ht="15">
      <c r="A758" s="203">
        <v>93</v>
      </c>
      <c r="B758" s="223"/>
      <c r="C758" s="209" t="s">
        <v>900</v>
      </c>
      <c r="D758" s="223">
        <v>2</v>
      </c>
      <c r="E758" s="90" t="s">
        <v>132</v>
      </c>
      <c r="F758" s="107">
        <v>1000</v>
      </c>
      <c r="G758" s="134">
        <v>4.73</v>
      </c>
      <c r="H758" s="135">
        <f t="shared" si="10"/>
        <v>952.7</v>
      </c>
    </row>
    <row r="759" spans="1:8" s="87" customFormat="1" ht="15">
      <c r="A759" s="204"/>
      <c r="B759" s="224"/>
      <c r="C759" s="210"/>
      <c r="D759" s="224"/>
      <c r="E759" s="88" t="s">
        <v>132</v>
      </c>
      <c r="F759" s="107">
        <v>630</v>
      </c>
      <c r="G759" s="134">
        <v>0</v>
      </c>
      <c r="H759" s="135">
        <f t="shared" si="10"/>
        <v>630</v>
      </c>
    </row>
    <row r="760" spans="1:8" s="87" customFormat="1" ht="15">
      <c r="A760" s="88">
        <v>94</v>
      </c>
      <c r="B760" s="107" t="s">
        <v>473</v>
      </c>
      <c r="C760" s="96" t="s">
        <v>131</v>
      </c>
      <c r="D760" s="107">
        <v>1</v>
      </c>
      <c r="E760" s="88" t="s">
        <v>132</v>
      </c>
      <c r="F760" s="107">
        <v>160</v>
      </c>
      <c r="G760" s="134">
        <v>44.462</v>
      </c>
      <c r="H760" s="135">
        <f t="shared" si="10"/>
        <v>88.8608</v>
      </c>
    </row>
    <row r="761" spans="1:8" s="87" customFormat="1" ht="15">
      <c r="A761" s="88">
        <v>95</v>
      </c>
      <c r="B761" s="107"/>
      <c r="C761" s="96" t="s">
        <v>186</v>
      </c>
      <c r="D761" s="107">
        <v>1</v>
      </c>
      <c r="E761" s="88" t="s">
        <v>132</v>
      </c>
      <c r="F761" s="107">
        <v>180</v>
      </c>
      <c r="G761" s="134">
        <v>33.11</v>
      </c>
      <c r="H761" s="135">
        <f t="shared" si="10"/>
        <v>120.402</v>
      </c>
    </row>
    <row r="762" spans="1:8" s="87" customFormat="1" ht="15">
      <c r="A762" s="88">
        <v>96</v>
      </c>
      <c r="B762" s="107"/>
      <c r="C762" s="96" t="s">
        <v>187</v>
      </c>
      <c r="D762" s="107">
        <v>1</v>
      </c>
      <c r="E762" s="88" t="s">
        <v>132</v>
      </c>
      <c r="F762" s="107">
        <v>250</v>
      </c>
      <c r="G762" s="134">
        <v>28.380000000000003</v>
      </c>
      <c r="H762" s="135">
        <f t="shared" si="10"/>
        <v>179.05</v>
      </c>
    </row>
    <row r="763" spans="1:8" s="87" customFormat="1" ht="15">
      <c r="A763" s="88">
        <v>97</v>
      </c>
      <c r="B763" s="107"/>
      <c r="C763" s="96" t="s">
        <v>135</v>
      </c>
      <c r="D763" s="107">
        <v>1</v>
      </c>
      <c r="E763" s="88" t="s">
        <v>132</v>
      </c>
      <c r="F763" s="107">
        <v>400</v>
      </c>
      <c r="G763" s="134">
        <v>9.46</v>
      </c>
      <c r="H763" s="135">
        <f t="shared" si="10"/>
        <v>362.16</v>
      </c>
    </row>
    <row r="764" spans="1:8" s="87" customFormat="1" ht="15">
      <c r="A764" s="88">
        <v>98</v>
      </c>
      <c r="B764" s="107" t="s">
        <v>474</v>
      </c>
      <c r="C764" s="96" t="s">
        <v>131</v>
      </c>
      <c r="D764" s="107">
        <v>1</v>
      </c>
      <c r="E764" s="88" t="s">
        <v>132</v>
      </c>
      <c r="F764" s="107">
        <v>250</v>
      </c>
      <c r="G764" s="134">
        <v>4.73</v>
      </c>
      <c r="H764" s="135">
        <f t="shared" si="10"/>
        <v>238.175</v>
      </c>
    </row>
    <row r="765" spans="1:8" s="87" customFormat="1" ht="15">
      <c r="A765" s="88">
        <v>99</v>
      </c>
      <c r="B765" s="96" t="s">
        <v>475</v>
      </c>
      <c r="C765" s="96" t="s">
        <v>131</v>
      </c>
      <c r="D765" s="107">
        <v>1</v>
      </c>
      <c r="E765" s="88" t="s">
        <v>132</v>
      </c>
      <c r="F765" s="107">
        <v>100</v>
      </c>
      <c r="G765" s="134">
        <v>5.676000000000001</v>
      </c>
      <c r="H765" s="135">
        <f t="shared" si="10"/>
        <v>94.324</v>
      </c>
    </row>
    <row r="766" spans="1:8" s="87" customFormat="1" ht="15">
      <c r="A766" s="88">
        <v>100</v>
      </c>
      <c r="B766" s="96" t="s">
        <v>476</v>
      </c>
      <c r="C766" s="96" t="s">
        <v>237</v>
      </c>
      <c r="D766" s="107">
        <v>1</v>
      </c>
      <c r="E766" s="88" t="s">
        <v>132</v>
      </c>
      <c r="F766" s="107">
        <v>100</v>
      </c>
      <c r="G766" s="134">
        <v>11.352000000000002</v>
      </c>
      <c r="H766" s="135">
        <f t="shared" si="10"/>
        <v>88.648</v>
      </c>
    </row>
    <row r="767" spans="1:8" s="87" customFormat="1" ht="15">
      <c r="A767" s="88">
        <v>101</v>
      </c>
      <c r="B767" s="96" t="s">
        <v>477</v>
      </c>
      <c r="C767" s="96" t="s">
        <v>238</v>
      </c>
      <c r="D767" s="107">
        <v>1</v>
      </c>
      <c r="E767" s="88" t="s">
        <v>132</v>
      </c>
      <c r="F767" s="107">
        <v>100</v>
      </c>
      <c r="G767" s="134">
        <v>4.73</v>
      </c>
      <c r="H767" s="135">
        <f t="shared" si="10"/>
        <v>95.27</v>
      </c>
    </row>
    <row r="768" spans="1:8" s="87" customFormat="1" ht="15">
      <c r="A768" s="88">
        <v>102</v>
      </c>
      <c r="B768" s="96" t="s">
        <v>478</v>
      </c>
      <c r="C768" s="96" t="s">
        <v>239</v>
      </c>
      <c r="D768" s="107">
        <v>1</v>
      </c>
      <c r="E768" s="88" t="s">
        <v>132</v>
      </c>
      <c r="F768" s="107">
        <v>100</v>
      </c>
      <c r="G768" s="134">
        <v>0</v>
      </c>
      <c r="H768" s="135">
        <f t="shared" si="10"/>
        <v>100</v>
      </c>
    </row>
    <row r="769" spans="1:8" s="87" customFormat="1" ht="15">
      <c r="A769" s="88">
        <v>103</v>
      </c>
      <c r="B769" s="107"/>
      <c r="C769" s="96" t="s">
        <v>240</v>
      </c>
      <c r="D769" s="107">
        <v>1</v>
      </c>
      <c r="E769" s="88" t="s">
        <v>132</v>
      </c>
      <c r="F769" s="107">
        <v>63</v>
      </c>
      <c r="G769" s="134">
        <v>14.190000000000001</v>
      </c>
      <c r="H769" s="135">
        <f t="shared" si="10"/>
        <v>54.0603</v>
      </c>
    </row>
    <row r="770" spans="1:8" s="87" customFormat="1" ht="15">
      <c r="A770" s="88">
        <v>104</v>
      </c>
      <c r="B770" s="96" t="s">
        <v>901</v>
      </c>
      <c r="C770" s="96" t="s">
        <v>131</v>
      </c>
      <c r="D770" s="107">
        <v>1</v>
      </c>
      <c r="E770" s="88" t="s">
        <v>132</v>
      </c>
      <c r="F770" s="107">
        <v>250</v>
      </c>
      <c r="G770" s="134">
        <v>4.73</v>
      </c>
      <c r="H770" s="135">
        <f t="shared" si="10"/>
        <v>238.175</v>
      </c>
    </row>
    <row r="771" spans="1:8" s="87" customFormat="1" ht="30">
      <c r="A771" s="88">
        <v>105</v>
      </c>
      <c r="B771" s="107" t="s">
        <v>479</v>
      </c>
      <c r="C771" s="96" t="s">
        <v>131</v>
      </c>
      <c r="D771" s="107">
        <v>1</v>
      </c>
      <c r="E771" s="88" t="s">
        <v>132</v>
      </c>
      <c r="F771" s="107">
        <v>160</v>
      </c>
      <c r="G771" s="134">
        <v>70.95</v>
      </c>
      <c r="H771" s="135">
        <f t="shared" si="10"/>
        <v>46.48</v>
      </c>
    </row>
    <row r="772" spans="1:8" s="87" customFormat="1" ht="15.75">
      <c r="A772" s="90"/>
      <c r="B772" s="108" t="s">
        <v>208</v>
      </c>
      <c r="C772" s="103"/>
      <c r="D772" s="108">
        <f>SUM(D663:D761)</f>
        <v>98</v>
      </c>
      <c r="E772" s="94"/>
      <c r="F772" s="108">
        <f>SUM(F663:F771)</f>
        <v>28213</v>
      </c>
      <c r="G772" s="97"/>
      <c r="H772" s="136">
        <f>SUM(H663:H771)</f>
        <v>18029.924899999995</v>
      </c>
    </row>
    <row r="773" spans="1:8" s="87" customFormat="1" ht="26.25" customHeight="1">
      <c r="A773" s="225" t="s">
        <v>480</v>
      </c>
      <c r="B773" s="226"/>
      <c r="C773" s="226"/>
      <c r="D773" s="226"/>
      <c r="E773" s="226"/>
      <c r="F773" s="226"/>
      <c r="G773" s="226"/>
      <c r="H773" s="226"/>
    </row>
    <row r="774" spans="1:8" s="87" customFormat="1" ht="15">
      <c r="A774" s="213">
        <v>1</v>
      </c>
      <c r="B774" s="213" t="s">
        <v>480</v>
      </c>
      <c r="C774" s="227" t="s">
        <v>481</v>
      </c>
      <c r="D774" s="214">
        <v>2</v>
      </c>
      <c r="E774" s="120" t="s">
        <v>132</v>
      </c>
      <c r="F774" s="120">
        <v>100</v>
      </c>
      <c r="G774" s="134">
        <v>37.400000000000006</v>
      </c>
      <c r="H774" s="135">
        <f t="shared" si="10"/>
        <v>62.599999999999994</v>
      </c>
    </row>
    <row r="775" spans="1:8" s="87" customFormat="1" ht="15">
      <c r="A775" s="213"/>
      <c r="B775" s="213"/>
      <c r="C775" s="227"/>
      <c r="D775" s="214"/>
      <c r="E775" s="120" t="s">
        <v>132</v>
      </c>
      <c r="F775" s="120">
        <v>100</v>
      </c>
      <c r="G775" s="134">
        <v>0</v>
      </c>
      <c r="H775" s="135">
        <f t="shared" si="10"/>
        <v>100</v>
      </c>
    </row>
    <row r="776" spans="1:8" s="87" customFormat="1" ht="15">
      <c r="A776" s="120">
        <v>2</v>
      </c>
      <c r="B776" s="120"/>
      <c r="C776" s="121" t="s">
        <v>482</v>
      </c>
      <c r="D776" s="88">
        <v>1</v>
      </c>
      <c r="E776" s="120" t="s">
        <v>132</v>
      </c>
      <c r="F776" s="120">
        <v>160</v>
      </c>
      <c r="G776" s="134">
        <v>32.725</v>
      </c>
      <c r="H776" s="135">
        <f t="shared" si="10"/>
        <v>107.64</v>
      </c>
    </row>
    <row r="777" spans="1:8" s="87" customFormat="1" ht="15">
      <c r="A777" s="120">
        <v>3</v>
      </c>
      <c r="B777" s="120"/>
      <c r="C777" s="121" t="s">
        <v>483</v>
      </c>
      <c r="D777" s="88">
        <v>1</v>
      </c>
      <c r="E777" s="120" t="s">
        <v>132</v>
      </c>
      <c r="F777" s="120">
        <v>250</v>
      </c>
      <c r="G777" s="134">
        <v>23.375000000000004</v>
      </c>
      <c r="H777" s="135">
        <f t="shared" si="10"/>
        <v>191.5625</v>
      </c>
    </row>
    <row r="778" spans="1:8" s="87" customFormat="1" ht="15">
      <c r="A778" s="120">
        <v>4</v>
      </c>
      <c r="B778" s="120"/>
      <c r="C778" s="121" t="s">
        <v>484</v>
      </c>
      <c r="D778" s="88">
        <v>1</v>
      </c>
      <c r="E778" s="120" t="s">
        <v>132</v>
      </c>
      <c r="F778" s="120">
        <v>250</v>
      </c>
      <c r="G778" s="134">
        <v>14.025</v>
      </c>
      <c r="H778" s="135">
        <f t="shared" si="10"/>
        <v>214.9375</v>
      </c>
    </row>
    <row r="779" spans="1:8" s="87" customFormat="1" ht="15">
      <c r="A779" s="120">
        <v>5</v>
      </c>
      <c r="B779" s="120"/>
      <c r="C779" s="121" t="s">
        <v>485</v>
      </c>
      <c r="D779" s="88">
        <v>1</v>
      </c>
      <c r="E779" s="120" t="s">
        <v>132</v>
      </c>
      <c r="F779" s="120">
        <v>100</v>
      </c>
      <c r="G779" s="134">
        <v>79.47500000000001</v>
      </c>
      <c r="H779" s="135">
        <f t="shared" si="10"/>
        <v>20.52499999999999</v>
      </c>
    </row>
    <row r="780" spans="1:8" s="87" customFormat="1" ht="15">
      <c r="A780" s="120">
        <v>6</v>
      </c>
      <c r="B780" s="120"/>
      <c r="C780" s="121" t="s">
        <v>486</v>
      </c>
      <c r="D780" s="88">
        <v>1</v>
      </c>
      <c r="E780" s="120" t="s">
        <v>132</v>
      </c>
      <c r="F780" s="120">
        <v>250</v>
      </c>
      <c r="G780" s="134">
        <v>23.375000000000004</v>
      </c>
      <c r="H780" s="135">
        <f t="shared" si="10"/>
        <v>191.5625</v>
      </c>
    </row>
    <row r="781" spans="1:8" s="87" customFormat="1" ht="15">
      <c r="A781" s="120">
        <v>7</v>
      </c>
      <c r="B781" s="120"/>
      <c r="C781" s="121" t="s">
        <v>487</v>
      </c>
      <c r="D781" s="88">
        <v>1</v>
      </c>
      <c r="E781" s="120" t="s">
        <v>132</v>
      </c>
      <c r="F781" s="120">
        <v>250</v>
      </c>
      <c r="G781" s="134">
        <v>51.425000000000004</v>
      </c>
      <c r="H781" s="135">
        <f t="shared" si="10"/>
        <v>121.43749999999999</v>
      </c>
    </row>
    <row r="782" spans="1:8" s="87" customFormat="1" ht="15">
      <c r="A782" s="120">
        <v>8</v>
      </c>
      <c r="B782" s="120"/>
      <c r="C782" s="121" t="s">
        <v>902</v>
      </c>
      <c r="D782" s="88">
        <v>1</v>
      </c>
      <c r="E782" s="120" t="s">
        <v>132</v>
      </c>
      <c r="F782" s="120">
        <v>250</v>
      </c>
      <c r="G782" s="134">
        <v>18.700000000000003</v>
      </c>
      <c r="H782" s="135">
        <f t="shared" si="10"/>
        <v>203.25</v>
      </c>
    </row>
    <row r="783" spans="1:8" s="87" customFormat="1" ht="15">
      <c r="A783" s="120">
        <v>9</v>
      </c>
      <c r="B783" s="120"/>
      <c r="C783" s="121" t="s">
        <v>903</v>
      </c>
      <c r="D783" s="88">
        <v>1</v>
      </c>
      <c r="E783" s="120" t="s">
        <v>132</v>
      </c>
      <c r="F783" s="120">
        <v>180</v>
      </c>
      <c r="G783" s="134">
        <v>14.025</v>
      </c>
      <c r="H783" s="135">
        <f t="shared" si="10"/>
        <v>154.755</v>
      </c>
    </row>
    <row r="784" spans="1:8" s="87" customFormat="1" ht="15">
      <c r="A784" s="120">
        <v>10</v>
      </c>
      <c r="B784" s="120"/>
      <c r="C784" s="121" t="s">
        <v>488</v>
      </c>
      <c r="D784" s="88">
        <v>1</v>
      </c>
      <c r="E784" s="120" t="s">
        <v>132</v>
      </c>
      <c r="F784" s="120">
        <v>160</v>
      </c>
      <c r="G784" s="134">
        <v>65.45</v>
      </c>
      <c r="H784" s="135">
        <f t="shared" si="10"/>
        <v>55.28</v>
      </c>
    </row>
    <row r="785" spans="1:8" s="87" customFormat="1" ht="15">
      <c r="A785" s="120">
        <v>11</v>
      </c>
      <c r="B785" s="120"/>
      <c r="C785" s="121" t="s">
        <v>489</v>
      </c>
      <c r="D785" s="88">
        <v>1</v>
      </c>
      <c r="E785" s="120" t="s">
        <v>132</v>
      </c>
      <c r="F785" s="120">
        <v>100</v>
      </c>
      <c r="G785" s="134">
        <v>84.15</v>
      </c>
      <c r="H785" s="135">
        <f t="shared" si="10"/>
        <v>15.849999999999996</v>
      </c>
    </row>
    <row r="786" spans="1:8" s="87" customFormat="1" ht="15">
      <c r="A786" s="120">
        <v>12</v>
      </c>
      <c r="B786" s="120"/>
      <c r="C786" s="121" t="s">
        <v>490</v>
      </c>
      <c r="D786" s="88">
        <v>1</v>
      </c>
      <c r="E786" s="120" t="s">
        <v>132</v>
      </c>
      <c r="F786" s="120">
        <v>160</v>
      </c>
      <c r="G786" s="134">
        <v>79.47500000000001</v>
      </c>
      <c r="H786" s="135">
        <f t="shared" si="10"/>
        <v>32.83999999999999</v>
      </c>
    </row>
    <row r="787" spans="1:8" s="87" customFormat="1" ht="15">
      <c r="A787" s="120">
        <v>13</v>
      </c>
      <c r="B787" s="120"/>
      <c r="C787" s="121" t="s">
        <v>491</v>
      </c>
      <c r="D787" s="88">
        <v>1</v>
      </c>
      <c r="E787" s="120" t="s">
        <v>132</v>
      </c>
      <c r="F787" s="120">
        <v>160</v>
      </c>
      <c r="G787" s="134">
        <v>86.02000000000001</v>
      </c>
      <c r="H787" s="135">
        <f t="shared" si="10"/>
        <v>22.367999999999984</v>
      </c>
    </row>
    <row r="788" spans="1:8" s="87" customFormat="1" ht="15">
      <c r="A788" s="120">
        <v>14</v>
      </c>
      <c r="B788" s="120"/>
      <c r="C788" s="109" t="s">
        <v>492</v>
      </c>
      <c r="D788" s="88">
        <v>1</v>
      </c>
      <c r="E788" s="120" t="s">
        <v>132</v>
      </c>
      <c r="F788" s="120">
        <v>400</v>
      </c>
      <c r="G788" s="134">
        <v>0</v>
      </c>
      <c r="H788" s="135">
        <f t="shared" si="10"/>
        <v>400</v>
      </c>
    </row>
    <row r="789" spans="1:8" s="87" customFormat="1" ht="15">
      <c r="A789" s="120">
        <v>15</v>
      </c>
      <c r="B789" s="120"/>
      <c r="C789" s="109" t="s">
        <v>169</v>
      </c>
      <c r="D789" s="88">
        <v>1</v>
      </c>
      <c r="E789" s="120" t="s">
        <v>132</v>
      </c>
      <c r="F789" s="120">
        <v>400</v>
      </c>
      <c r="G789" s="134">
        <v>0</v>
      </c>
      <c r="H789" s="135">
        <f>F789*(100-G789)/100</f>
        <v>400</v>
      </c>
    </row>
    <row r="790" spans="1:8" s="87" customFormat="1" ht="15">
      <c r="A790" s="120">
        <v>16</v>
      </c>
      <c r="B790" s="120"/>
      <c r="C790" s="121" t="s">
        <v>904</v>
      </c>
      <c r="D790" s="88">
        <v>1</v>
      </c>
      <c r="E790" s="120" t="s">
        <v>132</v>
      </c>
      <c r="F790" s="120">
        <v>250</v>
      </c>
      <c r="G790" s="134">
        <v>70.125</v>
      </c>
      <c r="H790" s="135">
        <f t="shared" si="10"/>
        <v>74.6875</v>
      </c>
    </row>
    <row r="791" spans="1:8" s="87" customFormat="1" ht="15">
      <c r="A791" s="213">
        <v>17</v>
      </c>
      <c r="B791" s="213"/>
      <c r="C791" s="228" t="s">
        <v>494</v>
      </c>
      <c r="D791" s="214">
        <v>2</v>
      </c>
      <c r="E791" s="120" t="s">
        <v>132</v>
      </c>
      <c r="F791" s="95">
        <v>400</v>
      </c>
      <c r="G791" s="134">
        <v>42.075</v>
      </c>
      <c r="H791" s="135">
        <f t="shared" si="10"/>
        <v>231.7</v>
      </c>
    </row>
    <row r="792" spans="1:8" s="87" customFormat="1" ht="15">
      <c r="A792" s="213"/>
      <c r="B792" s="213"/>
      <c r="C792" s="228"/>
      <c r="D792" s="214"/>
      <c r="E792" s="120" t="s">
        <v>132</v>
      </c>
      <c r="F792" s="95">
        <v>400</v>
      </c>
      <c r="G792" s="134">
        <v>0</v>
      </c>
      <c r="H792" s="135">
        <f aca="true" t="shared" si="11" ref="H792:H864">F792*(100-G792)/100</f>
        <v>400</v>
      </c>
    </row>
    <row r="793" spans="1:8" s="87" customFormat="1" ht="15">
      <c r="A793" s="120">
        <v>18</v>
      </c>
      <c r="B793" s="120"/>
      <c r="C793" s="121" t="s">
        <v>495</v>
      </c>
      <c r="D793" s="88">
        <v>1</v>
      </c>
      <c r="E793" s="120" t="s">
        <v>132</v>
      </c>
      <c r="F793" s="120">
        <v>180</v>
      </c>
      <c r="G793" s="134">
        <v>32.725</v>
      </c>
      <c r="H793" s="135">
        <f t="shared" si="11"/>
        <v>121.09500000000001</v>
      </c>
    </row>
    <row r="794" spans="1:8" s="87" customFormat="1" ht="15">
      <c r="A794" s="120">
        <v>19</v>
      </c>
      <c r="B794" s="120"/>
      <c r="C794" s="121" t="s">
        <v>496</v>
      </c>
      <c r="D794" s="88">
        <v>1</v>
      </c>
      <c r="E794" s="120" t="s">
        <v>132</v>
      </c>
      <c r="F794" s="120">
        <v>160</v>
      </c>
      <c r="G794" s="134">
        <v>0</v>
      </c>
      <c r="H794" s="135">
        <f t="shared" si="11"/>
        <v>160</v>
      </c>
    </row>
    <row r="795" spans="1:8" s="87" customFormat="1" ht="15">
      <c r="A795" s="120">
        <v>20</v>
      </c>
      <c r="B795" s="120"/>
      <c r="C795" s="121" t="s">
        <v>497</v>
      </c>
      <c r="D795" s="88">
        <v>1</v>
      </c>
      <c r="E795" s="120" t="s">
        <v>132</v>
      </c>
      <c r="F795" s="120">
        <v>100</v>
      </c>
      <c r="G795" s="134">
        <v>70.125</v>
      </c>
      <c r="H795" s="135">
        <f t="shared" si="11"/>
        <v>29.875</v>
      </c>
    </row>
    <row r="796" spans="1:8" s="87" customFormat="1" ht="15">
      <c r="A796" s="120">
        <v>21</v>
      </c>
      <c r="B796" s="120"/>
      <c r="C796" s="121" t="s">
        <v>905</v>
      </c>
      <c r="D796" s="88">
        <v>1</v>
      </c>
      <c r="E796" s="120" t="s">
        <v>132</v>
      </c>
      <c r="F796" s="120">
        <v>160</v>
      </c>
      <c r="G796" s="134">
        <v>74.80000000000001</v>
      </c>
      <c r="H796" s="135">
        <f t="shared" si="11"/>
        <v>40.31999999999998</v>
      </c>
    </row>
    <row r="797" spans="1:8" s="87" customFormat="1" ht="15">
      <c r="A797" s="120">
        <v>22</v>
      </c>
      <c r="B797" s="120"/>
      <c r="C797" s="121" t="s">
        <v>906</v>
      </c>
      <c r="D797" s="88">
        <v>1</v>
      </c>
      <c r="E797" s="120" t="s">
        <v>132</v>
      </c>
      <c r="F797" s="120">
        <v>250</v>
      </c>
      <c r="G797" s="134">
        <v>70.125</v>
      </c>
      <c r="H797" s="135">
        <f t="shared" si="11"/>
        <v>74.6875</v>
      </c>
    </row>
    <row r="798" spans="1:8" s="87" customFormat="1" ht="15">
      <c r="A798" s="120">
        <v>23</v>
      </c>
      <c r="B798" s="120"/>
      <c r="C798" s="121" t="s">
        <v>498</v>
      </c>
      <c r="D798" s="88">
        <v>1</v>
      </c>
      <c r="E798" s="120" t="s">
        <v>132</v>
      </c>
      <c r="F798" s="120">
        <v>250</v>
      </c>
      <c r="G798" s="134">
        <v>70.125</v>
      </c>
      <c r="H798" s="135">
        <f t="shared" si="11"/>
        <v>74.6875</v>
      </c>
    </row>
    <row r="799" spans="1:8" s="87" customFormat="1" ht="15">
      <c r="A799" s="120">
        <v>24</v>
      </c>
      <c r="B799" s="120"/>
      <c r="C799" s="121" t="s">
        <v>499</v>
      </c>
      <c r="D799" s="88">
        <v>1</v>
      </c>
      <c r="E799" s="120" t="s">
        <v>132</v>
      </c>
      <c r="F799" s="120">
        <v>160</v>
      </c>
      <c r="G799" s="134">
        <v>23.375000000000004</v>
      </c>
      <c r="H799" s="135">
        <f t="shared" si="11"/>
        <v>122.6</v>
      </c>
    </row>
    <row r="800" spans="1:8" s="87" customFormat="1" ht="15">
      <c r="A800" s="120">
        <v>25</v>
      </c>
      <c r="B800" s="120"/>
      <c r="C800" s="121" t="s">
        <v>500</v>
      </c>
      <c r="D800" s="88">
        <v>1</v>
      </c>
      <c r="E800" s="120" t="s">
        <v>132</v>
      </c>
      <c r="F800" s="120">
        <v>160</v>
      </c>
      <c r="G800" s="134">
        <v>32.725</v>
      </c>
      <c r="H800" s="135">
        <f t="shared" si="11"/>
        <v>107.64</v>
      </c>
    </row>
    <row r="801" spans="1:8" s="87" customFormat="1" ht="15">
      <c r="A801" s="120">
        <v>26</v>
      </c>
      <c r="B801" s="120"/>
      <c r="C801" s="121" t="s">
        <v>501</v>
      </c>
      <c r="D801" s="88">
        <v>1</v>
      </c>
      <c r="E801" s="120" t="s">
        <v>132</v>
      </c>
      <c r="F801" s="120">
        <v>380</v>
      </c>
      <c r="G801" s="134">
        <v>4.675000000000001</v>
      </c>
      <c r="H801" s="135">
        <f t="shared" si="11"/>
        <v>362.235</v>
      </c>
    </row>
    <row r="802" spans="1:8" s="87" customFormat="1" ht="15">
      <c r="A802" s="120">
        <v>27</v>
      </c>
      <c r="B802" s="120"/>
      <c r="C802" s="121" t="s">
        <v>907</v>
      </c>
      <c r="D802" s="88">
        <v>1</v>
      </c>
      <c r="E802" s="120" t="s">
        <v>132</v>
      </c>
      <c r="F802" s="120">
        <v>160</v>
      </c>
      <c r="G802" s="134">
        <v>9.350000000000001</v>
      </c>
      <c r="H802" s="135">
        <f t="shared" si="11"/>
        <v>145.04</v>
      </c>
    </row>
    <row r="803" spans="1:8" s="87" customFormat="1" ht="15">
      <c r="A803" s="120">
        <v>28</v>
      </c>
      <c r="B803" s="120"/>
      <c r="C803" s="121" t="s">
        <v>502</v>
      </c>
      <c r="D803" s="88">
        <v>1</v>
      </c>
      <c r="E803" s="120" t="s">
        <v>132</v>
      </c>
      <c r="F803" s="120">
        <v>300</v>
      </c>
      <c r="G803" s="134">
        <v>0</v>
      </c>
      <c r="H803" s="135">
        <f t="shared" si="11"/>
        <v>300</v>
      </c>
    </row>
    <row r="804" spans="1:8" s="87" customFormat="1" ht="15">
      <c r="A804" s="120">
        <v>29</v>
      </c>
      <c r="B804" s="120"/>
      <c r="C804" s="121" t="s">
        <v>503</v>
      </c>
      <c r="D804" s="88">
        <v>1</v>
      </c>
      <c r="E804" s="120" t="s">
        <v>132</v>
      </c>
      <c r="F804" s="120">
        <v>400</v>
      </c>
      <c r="G804" s="134">
        <v>0</v>
      </c>
      <c r="H804" s="135">
        <f t="shared" si="11"/>
        <v>400</v>
      </c>
    </row>
    <row r="805" spans="1:8" s="87" customFormat="1" ht="15">
      <c r="A805" s="120">
        <v>30</v>
      </c>
      <c r="B805" s="120"/>
      <c r="C805" s="121" t="s">
        <v>908</v>
      </c>
      <c r="D805" s="88">
        <v>1</v>
      </c>
      <c r="E805" s="120" t="s">
        <v>132</v>
      </c>
      <c r="F805" s="120">
        <v>160</v>
      </c>
      <c r="G805" s="134">
        <v>14.025</v>
      </c>
      <c r="H805" s="135">
        <f t="shared" si="11"/>
        <v>137.56</v>
      </c>
    </row>
    <row r="806" spans="1:8" s="87" customFormat="1" ht="15">
      <c r="A806" s="120">
        <v>31</v>
      </c>
      <c r="B806" s="120"/>
      <c r="C806" s="121" t="s">
        <v>504</v>
      </c>
      <c r="D806" s="88">
        <v>1</v>
      </c>
      <c r="E806" s="120" t="s">
        <v>132</v>
      </c>
      <c r="F806" s="120">
        <v>160</v>
      </c>
      <c r="G806" s="134">
        <v>42.075</v>
      </c>
      <c r="H806" s="135">
        <f t="shared" si="11"/>
        <v>92.68</v>
      </c>
    </row>
    <row r="807" spans="1:8" s="87" customFormat="1" ht="15">
      <c r="A807" s="120">
        <v>32</v>
      </c>
      <c r="B807" s="120"/>
      <c r="C807" s="121" t="s">
        <v>505</v>
      </c>
      <c r="D807" s="88">
        <v>1</v>
      </c>
      <c r="E807" s="120" t="s">
        <v>132</v>
      </c>
      <c r="F807" s="120">
        <v>100</v>
      </c>
      <c r="G807" s="134">
        <v>4.675000000000001</v>
      </c>
      <c r="H807" s="135">
        <f t="shared" si="11"/>
        <v>95.325</v>
      </c>
    </row>
    <row r="808" spans="1:8" s="87" customFormat="1" ht="15">
      <c r="A808" s="120">
        <v>33</v>
      </c>
      <c r="B808" s="120"/>
      <c r="C808" s="121" t="s">
        <v>909</v>
      </c>
      <c r="D808" s="88">
        <v>1</v>
      </c>
      <c r="E808" s="120" t="s">
        <v>132</v>
      </c>
      <c r="F808" s="120">
        <v>160</v>
      </c>
      <c r="G808" s="134">
        <v>51.425000000000004</v>
      </c>
      <c r="H808" s="135">
        <f t="shared" si="11"/>
        <v>77.71999999999998</v>
      </c>
    </row>
    <row r="809" spans="1:8" s="87" customFormat="1" ht="15">
      <c r="A809" s="120">
        <v>34</v>
      </c>
      <c r="B809" s="120"/>
      <c r="C809" s="121" t="s">
        <v>506</v>
      </c>
      <c r="D809" s="88">
        <v>1</v>
      </c>
      <c r="E809" s="120" t="s">
        <v>132</v>
      </c>
      <c r="F809" s="120">
        <v>100</v>
      </c>
      <c r="G809" s="134">
        <v>60.775000000000006</v>
      </c>
      <c r="H809" s="135">
        <f t="shared" si="11"/>
        <v>39.224999999999994</v>
      </c>
    </row>
    <row r="810" spans="1:8" s="87" customFormat="1" ht="15">
      <c r="A810" s="120">
        <v>35</v>
      </c>
      <c r="B810" s="120"/>
      <c r="C810" s="121" t="s">
        <v>507</v>
      </c>
      <c r="D810" s="88">
        <v>1</v>
      </c>
      <c r="E810" s="120" t="s">
        <v>132</v>
      </c>
      <c r="F810" s="120">
        <v>63</v>
      </c>
      <c r="G810" s="134">
        <v>32.725</v>
      </c>
      <c r="H810" s="135">
        <f t="shared" si="11"/>
        <v>42.383250000000004</v>
      </c>
    </row>
    <row r="811" spans="1:8" s="87" customFormat="1" ht="15">
      <c r="A811" s="120">
        <v>36</v>
      </c>
      <c r="B811" s="120"/>
      <c r="C811" s="121" t="s">
        <v>508</v>
      </c>
      <c r="D811" s="88">
        <v>1</v>
      </c>
      <c r="E811" s="120" t="s">
        <v>132</v>
      </c>
      <c r="F811" s="120">
        <v>100</v>
      </c>
      <c r="G811" s="134">
        <v>87.89</v>
      </c>
      <c r="H811" s="135">
        <f t="shared" si="11"/>
        <v>12.11</v>
      </c>
    </row>
    <row r="812" spans="1:8" s="87" customFormat="1" ht="15">
      <c r="A812" s="120">
        <v>37</v>
      </c>
      <c r="B812" s="120"/>
      <c r="C812" s="121" t="s">
        <v>141</v>
      </c>
      <c r="D812" s="88">
        <v>1</v>
      </c>
      <c r="E812" s="120" t="s">
        <v>132</v>
      </c>
      <c r="F812" s="120">
        <v>180</v>
      </c>
      <c r="G812" s="134">
        <v>37.400000000000006</v>
      </c>
      <c r="H812" s="135">
        <f t="shared" si="11"/>
        <v>112.67999999999998</v>
      </c>
    </row>
    <row r="813" spans="1:8" s="87" customFormat="1" ht="15">
      <c r="A813" s="205">
        <v>38</v>
      </c>
      <c r="B813" s="205"/>
      <c r="C813" s="229" t="s">
        <v>399</v>
      </c>
      <c r="D813" s="203">
        <v>2</v>
      </c>
      <c r="E813" s="120" t="s">
        <v>132</v>
      </c>
      <c r="F813" s="120">
        <v>400</v>
      </c>
      <c r="G813" s="134">
        <v>37.400000000000006</v>
      </c>
      <c r="H813" s="135">
        <f t="shared" si="11"/>
        <v>250.39999999999998</v>
      </c>
    </row>
    <row r="814" spans="1:8" s="87" customFormat="1" ht="15">
      <c r="A814" s="206"/>
      <c r="B814" s="206"/>
      <c r="C814" s="230"/>
      <c r="D814" s="204"/>
      <c r="E814" s="120" t="s">
        <v>132</v>
      </c>
      <c r="F814" s="120">
        <v>400</v>
      </c>
      <c r="G814" s="134">
        <v>23.375000000000004</v>
      </c>
      <c r="H814" s="135">
        <f t="shared" si="11"/>
        <v>306.5</v>
      </c>
    </row>
    <row r="815" spans="1:8" s="87" customFormat="1" ht="15">
      <c r="A815" s="120">
        <v>39</v>
      </c>
      <c r="B815" s="120"/>
      <c r="C815" s="121" t="s">
        <v>509</v>
      </c>
      <c r="D815" s="88">
        <v>1</v>
      </c>
      <c r="E815" s="120" t="s">
        <v>132</v>
      </c>
      <c r="F815" s="121">
        <v>160</v>
      </c>
      <c r="G815" s="134">
        <v>42.075</v>
      </c>
      <c r="H815" s="135">
        <f t="shared" si="11"/>
        <v>92.68</v>
      </c>
    </row>
    <row r="816" spans="1:8" s="87" customFormat="1" ht="15">
      <c r="A816" s="120">
        <v>40</v>
      </c>
      <c r="B816" s="120"/>
      <c r="C816" s="121" t="s">
        <v>510</v>
      </c>
      <c r="D816" s="88">
        <v>1</v>
      </c>
      <c r="E816" s="120" t="s">
        <v>132</v>
      </c>
      <c r="F816" s="121">
        <v>250</v>
      </c>
      <c r="G816" s="134">
        <v>46.75000000000001</v>
      </c>
      <c r="H816" s="135">
        <f t="shared" si="11"/>
        <v>133.12499999999997</v>
      </c>
    </row>
    <row r="817" spans="1:8" s="87" customFormat="1" ht="15">
      <c r="A817" s="120">
        <v>41</v>
      </c>
      <c r="B817" s="120"/>
      <c r="C817" s="121" t="s">
        <v>511</v>
      </c>
      <c r="D817" s="88">
        <v>1</v>
      </c>
      <c r="E817" s="120" t="s">
        <v>132</v>
      </c>
      <c r="F817" s="121">
        <v>320</v>
      </c>
      <c r="G817" s="134">
        <v>51.425000000000004</v>
      </c>
      <c r="H817" s="135">
        <f>F817*(100-G817)/100</f>
        <v>155.43999999999997</v>
      </c>
    </row>
    <row r="818" spans="1:8" s="87" customFormat="1" ht="15">
      <c r="A818" s="120">
        <v>42</v>
      </c>
      <c r="B818" s="120"/>
      <c r="C818" s="121" t="s">
        <v>512</v>
      </c>
      <c r="D818" s="88">
        <v>1</v>
      </c>
      <c r="E818" s="120" t="s">
        <v>132</v>
      </c>
      <c r="F818" s="121">
        <v>160</v>
      </c>
      <c r="G818" s="134">
        <v>32.725</v>
      </c>
      <c r="H818" s="135">
        <f t="shared" si="11"/>
        <v>107.64</v>
      </c>
    </row>
    <row r="819" spans="1:8" s="87" customFormat="1" ht="15">
      <c r="A819" s="120">
        <v>43</v>
      </c>
      <c r="B819" s="120"/>
      <c r="C819" s="121" t="s">
        <v>513</v>
      </c>
      <c r="D819" s="88">
        <v>1</v>
      </c>
      <c r="E819" s="120" t="s">
        <v>132</v>
      </c>
      <c r="F819" s="121">
        <v>160</v>
      </c>
      <c r="G819" s="134">
        <v>60.775000000000006</v>
      </c>
      <c r="H819" s="135">
        <f>F819*(100-G819)/100</f>
        <v>62.75999999999999</v>
      </c>
    </row>
    <row r="820" spans="1:8" s="87" customFormat="1" ht="15">
      <c r="A820" s="120">
        <v>44</v>
      </c>
      <c r="B820" s="120"/>
      <c r="C820" s="121" t="s">
        <v>514</v>
      </c>
      <c r="D820" s="88">
        <v>1</v>
      </c>
      <c r="E820" s="120" t="s">
        <v>132</v>
      </c>
      <c r="F820" s="121">
        <v>100</v>
      </c>
      <c r="G820" s="134">
        <v>37.400000000000006</v>
      </c>
      <c r="H820" s="135">
        <f t="shared" si="11"/>
        <v>62.599999999999994</v>
      </c>
    </row>
    <row r="821" spans="1:8" s="87" customFormat="1" ht="15">
      <c r="A821" s="120">
        <v>45</v>
      </c>
      <c r="B821" s="120"/>
      <c r="C821" s="121" t="s">
        <v>515</v>
      </c>
      <c r="D821" s="88">
        <v>1</v>
      </c>
      <c r="E821" s="120" t="s">
        <v>132</v>
      </c>
      <c r="F821" s="121">
        <v>100</v>
      </c>
      <c r="G821" s="134">
        <v>43.010000000000005</v>
      </c>
      <c r="H821" s="135">
        <f t="shared" si="11"/>
        <v>56.98999999999999</v>
      </c>
    </row>
    <row r="822" spans="1:8" s="87" customFormat="1" ht="15">
      <c r="A822" s="120">
        <v>46</v>
      </c>
      <c r="B822" s="120"/>
      <c r="C822" s="121" t="s">
        <v>516</v>
      </c>
      <c r="D822" s="88">
        <v>1</v>
      </c>
      <c r="E822" s="120" t="s">
        <v>132</v>
      </c>
      <c r="F822" s="121">
        <v>100</v>
      </c>
      <c r="G822" s="134">
        <v>9.350000000000001</v>
      </c>
      <c r="H822" s="135">
        <f t="shared" si="11"/>
        <v>90.65</v>
      </c>
    </row>
    <row r="823" spans="1:8" s="87" customFormat="1" ht="15">
      <c r="A823" s="120">
        <v>47</v>
      </c>
      <c r="B823" s="120"/>
      <c r="C823" s="121" t="s">
        <v>517</v>
      </c>
      <c r="D823" s="88">
        <v>1</v>
      </c>
      <c r="E823" s="120" t="s">
        <v>132</v>
      </c>
      <c r="F823" s="121">
        <v>63</v>
      </c>
      <c r="G823" s="134">
        <v>56.1</v>
      </c>
      <c r="H823" s="135">
        <f t="shared" si="11"/>
        <v>27.656999999999996</v>
      </c>
    </row>
    <row r="824" spans="1:8" s="87" customFormat="1" ht="15">
      <c r="A824" s="120">
        <v>48</v>
      </c>
      <c r="B824" s="120"/>
      <c r="C824" s="121" t="s">
        <v>518</v>
      </c>
      <c r="D824" s="88">
        <v>1</v>
      </c>
      <c r="E824" s="120" t="s">
        <v>132</v>
      </c>
      <c r="F824" s="121">
        <v>160</v>
      </c>
      <c r="G824" s="134">
        <v>46.75000000000001</v>
      </c>
      <c r="H824" s="135">
        <f t="shared" si="11"/>
        <v>85.19999999999999</v>
      </c>
    </row>
    <row r="825" spans="1:8" s="87" customFormat="1" ht="15">
      <c r="A825" s="120">
        <v>49</v>
      </c>
      <c r="B825" s="120"/>
      <c r="C825" s="121" t="s">
        <v>519</v>
      </c>
      <c r="D825" s="88">
        <v>1</v>
      </c>
      <c r="E825" s="120" t="s">
        <v>132</v>
      </c>
      <c r="F825" s="121">
        <v>160</v>
      </c>
      <c r="G825" s="134">
        <v>23.375000000000004</v>
      </c>
      <c r="H825" s="135">
        <f t="shared" si="11"/>
        <v>122.6</v>
      </c>
    </row>
    <row r="826" spans="1:8" s="87" customFormat="1" ht="15">
      <c r="A826" s="120">
        <v>50</v>
      </c>
      <c r="B826" s="120"/>
      <c r="C826" s="121" t="s">
        <v>520</v>
      </c>
      <c r="D826" s="88">
        <v>1</v>
      </c>
      <c r="E826" s="120" t="s">
        <v>132</v>
      </c>
      <c r="F826" s="121">
        <v>100</v>
      </c>
      <c r="G826" s="134">
        <v>46.75000000000001</v>
      </c>
      <c r="H826" s="135">
        <f t="shared" si="11"/>
        <v>53.24999999999999</v>
      </c>
    </row>
    <row r="827" spans="1:8" s="87" customFormat="1" ht="15">
      <c r="A827" s="120">
        <v>51</v>
      </c>
      <c r="B827" s="120"/>
      <c r="C827" s="121" t="s">
        <v>521</v>
      </c>
      <c r="D827" s="88">
        <v>1</v>
      </c>
      <c r="E827" s="120" t="s">
        <v>132</v>
      </c>
      <c r="F827" s="121">
        <v>100</v>
      </c>
      <c r="G827" s="134">
        <v>74.80000000000001</v>
      </c>
      <c r="H827" s="135">
        <f t="shared" si="11"/>
        <v>25.199999999999992</v>
      </c>
    </row>
    <row r="828" spans="1:8" s="87" customFormat="1" ht="15">
      <c r="A828" s="120">
        <v>52</v>
      </c>
      <c r="B828" s="120"/>
      <c r="C828" s="121" t="s">
        <v>522</v>
      </c>
      <c r="D828" s="88">
        <v>1</v>
      </c>
      <c r="E828" s="120" t="s">
        <v>132</v>
      </c>
      <c r="F828" s="121">
        <v>100</v>
      </c>
      <c r="G828" s="134">
        <v>37.400000000000006</v>
      </c>
      <c r="H828" s="135">
        <f t="shared" si="11"/>
        <v>62.599999999999994</v>
      </c>
    </row>
    <row r="829" spans="1:8" s="87" customFormat="1" ht="15">
      <c r="A829" s="120">
        <v>53</v>
      </c>
      <c r="B829" s="120"/>
      <c r="C829" s="121" t="s">
        <v>523</v>
      </c>
      <c r="D829" s="88">
        <v>1</v>
      </c>
      <c r="E829" s="120" t="s">
        <v>132</v>
      </c>
      <c r="F829" s="121">
        <v>250</v>
      </c>
      <c r="G829" s="134">
        <v>9.350000000000001</v>
      </c>
      <c r="H829" s="135">
        <f t="shared" si="11"/>
        <v>226.625</v>
      </c>
    </row>
    <row r="830" spans="1:8" s="87" customFormat="1" ht="15">
      <c r="A830" s="120">
        <v>54</v>
      </c>
      <c r="B830" s="120"/>
      <c r="C830" s="121" t="s">
        <v>524</v>
      </c>
      <c r="D830" s="88">
        <v>1</v>
      </c>
      <c r="E830" s="120" t="s">
        <v>132</v>
      </c>
      <c r="F830" s="121">
        <v>250</v>
      </c>
      <c r="G830" s="134">
        <v>28.05</v>
      </c>
      <c r="H830" s="135">
        <f t="shared" si="11"/>
        <v>179.875</v>
      </c>
    </row>
    <row r="831" spans="1:8" s="87" customFormat="1" ht="15">
      <c r="A831" s="120">
        <v>55</v>
      </c>
      <c r="B831" s="120"/>
      <c r="C831" s="121" t="s">
        <v>525</v>
      </c>
      <c r="D831" s="88">
        <v>1</v>
      </c>
      <c r="E831" s="120" t="s">
        <v>132</v>
      </c>
      <c r="F831" s="121">
        <v>250</v>
      </c>
      <c r="G831" s="134">
        <v>56.1</v>
      </c>
      <c r="H831" s="135">
        <f t="shared" si="11"/>
        <v>109.75</v>
      </c>
    </row>
    <row r="832" spans="1:8" s="87" customFormat="1" ht="15">
      <c r="A832" s="120">
        <v>56</v>
      </c>
      <c r="B832" s="120"/>
      <c r="C832" s="121" t="s">
        <v>526</v>
      </c>
      <c r="D832" s="88">
        <v>1</v>
      </c>
      <c r="E832" s="120" t="s">
        <v>132</v>
      </c>
      <c r="F832" s="121">
        <v>160</v>
      </c>
      <c r="G832" s="134">
        <v>51.425000000000004</v>
      </c>
      <c r="H832" s="135">
        <f t="shared" si="11"/>
        <v>77.71999999999998</v>
      </c>
    </row>
    <row r="833" spans="1:8" s="87" customFormat="1" ht="15">
      <c r="A833" s="120">
        <v>57</v>
      </c>
      <c r="B833" s="120"/>
      <c r="C833" s="121" t="s">
        <v>910</v>
      </c>
      <c r="D833" s="88">
        <v>1</v>
      </c>
      <c r="E833" s="120" t="s">
        <v>132</v>
      </c>
      <c r="F833" s="121">
        <v>160</v>
      </c>
      <c r="G833" s="134">
        <v>23.375000000000004</v>
      </c>
      <c r="H833" s="135">
        <f t="shared" si="11"/>
        <v>122.6</v>
      </c>
    </row>
    <row r="834" spans="1:8" s="87" customFormat="1" ht="15">
      <c r="A834" s="120">
        <v>58</v>
      </c>
      <c r="B834" s="120"/>
      <c r="C834" s="121" t="s">
        <v>911</v>
      </c>
      <c r="D834" s="88">
        <v>1</v>
      </c>
      <c r="E834" s="120" t="s">
        <v>132</v>
      </c>
      <c r="F834" s="121">
        <v>160</v>
      </c>
      <c r="G834" s="134">
        <v>28.05</v>
      </c>
      <c r="H834" s="135">
        <f t="shared" si="11"/>
        <v>115.12</v>
      </c>
    </row>
    <row r="835" spans="1:8" s="87" customFormat="1" ht="15">
      <c r="A835" s="120">
        <v>59</v>
      </c>
      <c r="B835" s="120"/>
      <c r="C835" s="121" t="s">
        <v>527</v>
      </c>
      <c r="D835" s="88">
        <v>1</v>
      </c>
      <c r="E835" s="120" t="s">
        <v>132</v>
      </c>
      <c r="F835" s="121">
        <v>250</v>
      </c>
      <c r="G835" s="134">
        <v>51.425000000000004</v>
      </c>
      <c r="H835" s="135">
        <f t="shared" si="11"/>
        <v>121.43749999999999</v>
      </c>
    </row>
    <row r="836" spans="1:8" s="87" customFormat="1" ht="15">
      <c r="A836" s="120">
        <v>60</v>
      </c>
      <c r="B836" s="120"/>
      <c r="C836" s="121" t="s">
        <v>528</v>
      </c>
      <c r="D836" s="88">
        <v>1</v>
      </c>
      <c r="E836" s="120" t="s">
        <v>132</v>
      </c>
      <c r="F836" s="121">
        <v>250</v>
      </c>
      <c r="G836" s="134">
        <v>18.700000000000003</v>
      </c>
      <c r="H836" s="135">
        <f t="shared" si="11"/>
        <v>203.25</v>
      </c>
    </row>
    <row r="837" spans="1:8" s="87" customFormat="1" ht="15">
      <c r="A837" s="120">
        <v>61</v>
      </c>
      <c r="B837" s="120"/>
      <c r="C837" s="121" t="s">
        <v>529</v>
      </c>
      <c r="D837" s="88">
        <v>1</v>
      </c>
      <c r="E837" s="120" t="s">
        <v>132</v>
      </c>
      <c r="F837" s="121">
        <v>250</v>
      </c>
      <c r="G837" s="134">
        <v>46.75000000000001</v>
      </c>
      <c r="H837" s="135">
        <f t="shared" si="11"/>
        <v>133.12499999999997</v>
      </c>
    </row>
    <row r="838" spans="1:8" s="87" customFormat="1" ht="15">
      <c r="A838" s="120">
        <v>62</v>
      </c>
      <c r="B838" s="120"/>
      <c r="C838" s="121" t="s">
        <v>530</v>
      </c>
      <c r="D838" s="88">
        <v>1</v>
      </c>
      <c r="E838" s="120" t="s">
        <v>132</v>
      </c>
      <c r="F838" s="121">
        <v>250</v>
      </c>
      <c r="G838" s="134">
        <v>0</v>
      </c>
      <c r="H838" s="135">
        <f t="shared" si="11"/>
        <v>250</v>
      </c>
    </row>
    <row r="839" spans="1:8" s="87" customFormat="1" ht="15">
      <c r="A839" s="120">
        <v>63</v>
      </c>
      <c r="B839" s="120"/>
      <c r="C839" s="121" t="s">
        <v>531</v>
      </c>
      <c r="D839" s="88">
        <v>1</v>
      </c>
      <c r="E839" s="120" t="s">
        <v>132</v>
      </c>
      <c r="F839" s="121">
        <v>160</v>
      </c>
      <c r="G839" s="134">
        <v>42.075</v>
      </c>
      <c r="H839" s="135">
        <f t="shared" si="11"/>
        <v>92.68</v>
      </c>
    </row>
    <row r="840" spans="1:8" s="87" customFormat="1" ht="15">
      <c r="A840" s="120">
        <v>64</v>
      </c>
      <c r="B840" s="120"/>
      <c r="C840" s="121" t="s">
        <v>912</v>
      </c>
      <c r="D840" s="88">
        <v>1</v>
      </c>
      <c r="E840" s="120" t="s">
        <v>132</v>
      </c>
      <c r="F840" s="121">
        <v>250</v>
      </c>
      <c r="G840" s="134">
        <v>23.375000000000004</v>
      </c>
      <c r="H840" s="135">
        <f t="shared" si="11"/>
        <v>191.5625</v>
      </c>
    </row>
    <row r="841" spans="1:8" s="87" customFormat="1" ht="15">
      <c r="A841" s="120">
        <v>65</v>
      </c>
      <c r="B841" s="120"/>
      <c r="C841" s="121" t="s">
        <v>532</v>
      </c>
      <c r="D841" s="88">
        <v>1</v>
      </c>
      <c r="E841" s="120" t="s">
        <v>132</v>
      </c>
      <c r="F841" s="121">
        <v>160</v>
      </c>
      <c r="G841" s="134">
        <v>23.375000000000004</v>
      </c>
      <c r="H841" s="135">
        <f t="shared" si="11"/>
        <v>122.6</v>
      </c>
    </row>
    <row r="842" spans="1:8" s="87" customFormat="1" ht="15">
      <c r="A842" s="120">
        <v>66</v>
      </c>
      <c r="B842" s="120"/>
      <c r="C842" s="121" t="s">
        <v>533</v>
      </c>
      <c r="D842" s="88">
        <v>1</v>
      </c>
      <c r="E842" s="120" t="s">
        <v>132</v>
      </c>
      <c r="F842" s="121">
        <v>100</v>
      </c>
      <c r="G842" s="134">
        <v>14.025</v>
      </c>
      <c r="H842" s="135">
        <f t="shared" si="11"/>
        <v>85.975</v>
      </c>
    </row>
    <row r="843" spans="1:8" s="87" customFormat="1" ht="15">
      <c r="A843" s="120">
        <v>67</v>
      </c>
      <c r="B843" s="120"/>
      <c r="C843" s="121" t="s">
        <v>534</v>
      </c>
      <c r="D843" s="88">
        <v>1</v>
      </c>
      <c r="E843" s="120" t="s">
        <v>132</v>
      </c>
      <c r="F843" s="121">
        <v>400</v>
      </c>
      <c r="G843" s="134">
        <v>32.725</v>
      </c>
      <c r="H843" s="135">
        <f t="shared" si="11"/>
        <v>269.1</v>
      </c>
    </row>
    <row r="844" spans="1:8" s="87" customFormat="1" ht="15">
      <c r="A844" s="120">
        <v>68</v>
      </c>
      <c r="B844" s="120"/>
      <c r="C844" s="121" t="s">
        <v>535</v>
      </c>
      <c r="D844" s="88">
        <v>1</v>
      </c>
      <c r="E844" s="120" t="s">
        <v>132</v>
      </c>
      <c r="F844" s="121">
        <v>250</v>
      </c>
      <c r="G844" s="134">
        <v>23.375000000000004</v>
      </c>
      <c r="H844" s="135">
        <f t="shared" si="11"/>
        <v>191.5625</v>
      </c>
    </row>
    <row r="845" spans="1:8" s="87" customFormat="1" ht="15">
      <c r="A845" s="120">
        <v>69</v>
      </c>
      <c r="B845" s="120"/>
      <c r="C845" s="121" t="s">
        <v>536</v>
      </c>
      <c r="D845" s="88">
        <v>1</v>
      </c>
      <c r="E845" s="120" t="s">
        <v>132</v>
      </c>
      <c r="F845" s="121">
        <v>240</v>
      </c>
      <c r="G845" s="134">
        <v>28.05</v>
      </c>
      <c r="H845" s="135">
        <f t="shared" si="11"/>
        <v>172.68</v>
      </c>
    </row>
    <row r="846" spans="1:8" s="87" customFormat="1" ht="15">
      <c r="A846" s="120">
        <v>70</v>
      </c>
      <c r="B846" s="120"/>
      <c r="C846" s="121" t="s">
        <v>537</v>
      </c>
      <c r="D846" s="88">
        <v>1</v>
      </c>
      <c r="E846" s="120" t="s">
        <v>132</v>
      </c>
      <c r="F846" s="121">
        <v>250</v>
      </c>
      <c r="G846" s="134">
        <v>18.700000000000003</v>
      </c>
      <c r="H846" s="135">
        <f t="shared" si="11"/>
        <v>203.25</v>
      </c>
    </row>
    <row r="847" spans="1:8" s="87" customFormat="1" ht="15">
      <c r="A847" s="120">
        <v>71</v>
      </c>
      <c r="B847" s="120"/>
      <c r="C847" s="121" t="s">
        <v>913</v>
      </c>
      <c r="D847" s="88">
        <v>1</v>
      </c>
      <c r="E847" s="120" t="s">
        <v>132</v>
      </c>
      <c r="F847" s="121">
        <v>250</v>
      </c>
      <c r="G847" s="134">
        <v>28.05</v>
      </c>
      <c r="H847" s="135">
        <f t="shared" si="11"/>
        <v>179.875</v>
      </c>
    </row>
    <row r="848" spans="1:8" s="87" customFormat="1" ht="15">
      <c r="A848" s="120">
        <v>72</v>
      </c>
      <c r="B848" s="120"/>
      <c r="C848" s="121" t="s">
        <v>538</v>
      </c>
      <c r="D848" s="88">
        <v>1</v>
      </c>
      <c r="E848" s="120" t="s">
        <v>132</v>
      </c>
      <c r="F848" s="121">
        <v>100</v>
      </c>
      <c r="G848" s="134">
        <v>18.700000000000003</v>
      </c>
      <c r="H848" s="135">
        <f t="shared" si="11"/>
        <v>81.3</v>
      </c>
    </row>
    <row r="849" spans="1:8" s="87" customFormat="1" ht="15">
      <c r="A849" s="120">
        <v>73</v>
      </c>
      <c r="B849" s="120"/>
      <c r="C849" s="121" t="s">
        <v>171</v>
      </c>
      <c r="D849" s="88">
        <v>1</v>
      </c>
      <c r="E849" s="120" t="s">
        <v>132</v>
      </c>
      <c r="F849" s="121">
        <v>400</v>
      </c>
      <c r="G849" s="134">
        <v>51.425000000000004</v>
      </c>
      <c r="H849" s="135">
        <f t="shared" si="11"/>
        <v>194.3</v>
      </c>
    </row>
    <row r="850" spans="1:8" s="87" customFormat="1" ht="15">
      <c r="A850" s="120">
        <v>74</v>
      </c>
      <c r="B850" s="120"/>
      <c r="C850" s="121" t="s">
        <v>914</v>
      </c>
      <c r="D850" s="88">
        <v>1</v>
      </c>
      <c r="E850" s="120" t="s">
        <v>132</v>
      </c>
      <c r="F850" s="121">
        <v>400</v>
      </c>
      <c r="G850" s="134">
        <v>9.350000000000001</v>
      </c>
      <c r="H850" s="135">
        <f t="shared" si="11"/>
        <v>362.6</v>
      </c>
    </row>
    <row r="851" spans="1:8" s="87" customFormat="1" ht="15">
      <c r="A851" s="120">
        <v>75</v>
      </c>
      <c r="B851" s="120"/>
      <c r="C851" s="121" t="s">
        <v>170</v>
      </c>
      <c r="D851" s="88">
        <v>1</v>
      </c>
      <c r="E851" s="120" t="s">
        <v>132</v>
      </c>
      <c r="F851" s="121">
        <v>400</v>
      </c>
      <c r="G851" s="134">
        <v>14.025</v>
      </c>
      <c r="H851" s="135">
        <f t="shared" si="11"/>
        <v>343.9</v>
      </c>
    </row>
    <row r="852" spans="1:8" s="87" customFormat="1" ht="15">
      <c r="A852" s="120">
        <v>76</v>
      </c>
      <c r="B852" s="120"/>
      <c r="C852" s="121" t="s">
        <v>915</v>
      </c>
      <c r="D852" s="88">
        <v>1</v>
      </c>
      <c r="E852" s="120" t="s">
        <v>132</v>
      </c>
      <c r="F852" s="121">
        <v>180</v>
      </c>
      <c r="G852" s="134">
        <v>18.700000000000003</v>
      </c>
      <c r="H852" s="135">
        <f t="shared" si="11"/>
        <v>146.34</v>
      </c>
    </row>
    <row r="853" spans="1:8" s="87" customFormat="1" ht="15">
      <c r="A853" s="120">
        <v>77</v>
      </c>
      <c r="B853" s="120"/>
      <c r="C853" s="121" t="s">
        <v>916</v>
      </c>
      <c r="D853" s="88">
        <v>1</v>
      </c>
      <c r="E853" s="120" t="s">
        <v>132</v>
      </c>
      <c r="F853" s="121">
        <v>63</v>
      </c>
      <c r="G853" s="134">
        <v>9.350000000000001</v>
      </c>
      <c r="H853" s="135">
        <f t="shared" si="11"/>
        <v>57.109500000000004</v>
      </c>
    </row>
    <row r="854" spans="1:8" s="87" customFormat="1" ht="15">
      <c r="A854" s="120">
        <v>78</v>
      </c>
      <c r="B854" s="120"/>
      <c r="C854" s="121" t="s">
        <v>917</v>
      </c>
      <c r="D854" s="88">
        <v>1</v>
      </c>
      <c r="E854" s="120" t="s">
        <v>132</v>
      </c>
      <c r="F854" s="121">
        <v>180</v>
      </c>
      <c r="G854" s="134">
        <v>14.025</v>
      </c>
      <c r="H854" s="135">
        <f t="shared" si="11"/>
        <v>154.755</v>
      </c>
    </row>
    <row r="855" spans="1:8" s="87" customFormat="1" ht="15">
      <c r="A855" s="120">
        <v>79</v>
      </c>
      <c r="B855" s="120"/>
      <c r="C855" s="121" t="s">
        <v>137</v>
      </c>
      <c r="D855" s="88">
        <v>1</v>
      </c>
      <c r="E855" s="120" t="s">
        <v>132</v>
      </c>
      <c r="F855" s="121">
        <v>100</v>
      </c>
      <c r="G855" s="134">
        <v>23.375000000000004</v>
      </c>
      <c r="H855" s="135">
        <f t="shared" si="11"/>
        <v>76.625</v>
      </c>
    </row>
    <row r="856" spans="1:8" s="87" customFormat="1" ht="15.75">
      <c r="A856" s="120"/>
      <c r="B856" s="110" t="s">
        <v>208</v>
      </c>
      <c r="C856" s="111"/>
      <c r="D856" s="86">
        <f>SUM(D774:D849)</f>
        <v>76</v>
      </c>
      <c r="E856" s="110"/>
      <c r="F856" s="112">
        <f>SUM(F774:F855)</f>
        <v>16949</v>
      </c>
      <c r="G856" s="88"/>
      <c r="H856" s="136">
        <f>SUM(H774:H855)</f>
        <v>11709.867750000001</v>
      </c>
    </row>
    <row r="857" spans="1:8" s="87" customFormat="1" ht="27" customHeight="1">
      <c r="A857" s="211" t="s">
        <v>539</v>
      </c>
      <c r="B857" s="212"/>
      <c r="C857" s="212"/>
      <c r="D857" s="212"/>
      <c r="E857" s="212"/>
      <c r="F857" s="212"/>
      <c r="G857" s="212"/>
      <c r="H857" s="212"/>
    </row>
    <row r="858" spans="1:8" s="87" customFormat="1" ht="15">
      <c r="A858" s="205">
        <v>1</v>
      </c>
      <c r="B858" s="205" t="s">
        <v>540</v>
      </c>
      <c r="C858" s="205" t="s">
        <v>541</v>
      </c>
      <c r="D858" s="203">
        <v>2</v>
      </c>
      <c r="E858" s="120" t="s">
        <v>132</v>
      </c>
      <c r="F858" s="95">
        <v>250</v>
      </c>
      <c r="G858" s="134">
        <v>0</v>
      </c>
      <c r="H858" s="135">
        <f t="shared" si="11"/>
        <v>250</v>
      </c>
    </row>
    <row r="859" spans="1:8" s="87" customFormat="1" ht="15">
      <c r="A859" s="206"/>
      <c r="B859" s="206"/>
      <c r="C859" s="206"/>
      <c r="D859" s="204"/>
      <c r="E859" s="120" t="s">
        <v>132</v>
      </c>
      <c r="F859" s="95">
        <v>250</v>
      </c>
      <c r="G859" s="134">
        <v>17.6</v>
      </c>
      <c r="H859" s="135">
        <f t="shared" si="11"/>
        <v>206</v>
      </c>
    </row>
    <row r="860" spans="1:8" s="87" customFormat="1" ht="15">
      <c r="A860" s="205">
        <v>2</v>
      </c>
      <c r="B860" s="205"/>
      <c r="C860" s="205" t="s">
        <v>131</v>
      </c>
      <c r="D860" s="203">
        <v>2</v>
      </c>
      <c r="E860" s="120" t="s">
        <v>132</v>
      </c>
      <c r="F860" s="95">
        <v>400</v>
      </c>
      <c r="G860" s="134">
        <v>35.2</v>
      </c>
      <c r="H860" s="135">
        <f t="shared" si="11"/>
        <v>259.2</v>
      </c>
    </row>
    <row r="861" spans="1:8" s="87" customFormat="1" ht="15">
      <c r="A861" s="206"/>
      <c r="B861" s="206"/>
      <c r="C861" s="206"/>
      <c r="D861" s="204"/>
      <c r="E861" s="120" t="s">
        <v>132</v>
      </c>
      <c r="F861" s="95">
        <v>400</v>
      </c>
      <c r="G861" s="134">
        <v>22</v>
      </c>
      <c r="H861" s="135">
        <f t="shared" si="11"/>
        <v>312</v>
      </c>
    </row>
    <row r="862" spans="1:8" s="87" customFormat="1" ht="15">
      <c r="A862" s="205">
        <v>3</v>
      </c>
      <c r="B862" s="205"/>
      <c r="C862" s="205" t="s">
        <v>187</v>
      </c>
      <c r="D862" s="203">
        <v>2</v>
      </c>
      <c r="E862" s="120" t="s">
        <v>132</v>
      </c>
      <c r="F862" s="95">
        <v>320</v>
      </c>
      <c r="G862" s="134">
        <v>57.2</v>
      </c>
      <c r="H862" s="135">
        <f t="shared" si="11"/>
        <v>136.96</v>
      </c>
    </row>
    <row r="863" spans="1:8" s="87" customFormat="1" ht="15">
      <c r="A863" s="206"/>
      <c r="B863" s="206"/>
      <c r="C863" s="206"/>
      <c r="D863" s="204"/>
      <c r="E863" s="120" t="s">
        <v>132</v>
      </c>
      <c r="F863" s="95">
        <v>320</v>
      </c>
      <c r="G863" s="134">
        <v>52.800000000000004</v>
      </c>
      <c r="H863" s="135">
        <f t="shared" si="11"/>
        <v>151.04</v>
      </c>
    </row>
    <row r="864" spans="1:8" s="87" customFormat="1" ht="15">
      <c r="A864" s="205">
        <v>4</v>
      </c>
      <c r="B864" s="205"/>
      <c r="C864" s="205" t="s">
        <v>135</v>
      </c>
      <c r="D864" s="203">
        <v>2</v>
      </c>
      <c r="E864" s="120" t="s">
        <v>132</v>
      </c>
      <c r="F864" s="95">
        <v>200</v>
      </c>
      <c r="G864" s="134">
        <v>52.800000000000004</v>
      </c>
      <c r="H864" s="135">
        <f t="shared" si="11"/>
        <v>94.4</v>
      </c>
    </row>
    <row r="865" spans="1:8" s="87" customFormat="1" ht="15">
      <c r="A865" s="206"/>
      <c r="B865" s="206"/>
      <c r="C865" s="206"/>
      <c r="D865" s="204"/>
      <c r="E865" s="120" t="s">
        <v>132</v>
      </c>
      <c r="F865" s="95">
        <v>315</v>
      </c>
      <c r="G865" s="134">
        <v>75.68</v>
      </c>
      <c r="H865" s="135">
        <f aca="true" t="shared" si="12" ref="H865:H936">F865*(100-G865)/100</f>
        <v>76.60799999999998</v>
      </c>
    </row>
    <row r="866" spans="1:8" s="87" customFormat="1" ht="15">
      <c r="A866" s="205">
        <v>5</v>
      </c>
      <c r="B866" s="205"/>
      <c r="C866" s="205" t="s">
        <v>136</v>
      </c>
      <c r="D866" s="203">
        <v>2</v>
      </c>
      <c r="E866" s="120" t="s">
        <v>132</v>
      </c>
      <c r="F866" s="95">
        <v>400</v>
      </c>
      <c r="G866" s="134">
        <v>79.2</v>
      </c>
      <c r="H866" s="135">
        <f t="shared" si="12"/>
        <v>83.19999999999999</v>
      </c>
    </row>
    <row r="867" spans="1:8" s="87" customFormat="1" ht="15">
      <c r="A867" s="206"/>
      <c r="B867" s="206"/>
      <c r="C867" s="206"/>
      <c r="D867" s="204"/>
      <c r="E867" s="120" t="s">
        <v>132</v>
      </c>
      <c r="F867" s="95">
        <v>400</v>
      </c>
      <c r="G867" s="134">
        <v>79.2</v>
      </c>
      <c r="H867" s="135">
        <f t="shared" si="12"/>
        <v>83.19999999999999</v>
      </c>
    </row>
    <row r="868" spans="1:8" s="87" customFormat="1" ht="15">
      <c r="A868" s="120">
        <v>6</v>
      </c>
      <c r="B868" s="120"/>
      <c r="C868" s="120" t="s">
        <v>542</v>
      </c>
      <c r="D868" s="88">
        <v>1</v>
      </c>
      <c r="E868" s="120" t="s">
        <v>132</v>
      </c>
      <c r="F868" s="120">
        <v>200</v>
      </c>
      <c r="G868" s="134">
        <v>35.2</v>
      </c>
      <c r="H868" s="135">
        <f t="shared" si="12"/>
        <v>129.6</v>
      </c>
    </row>
    <row r="869" spans="1:8" s="87" customFormat="1" ht="15">
      <c r="A869" s="120">
        <v>7</v>
      </c>
      <c r="B869" s="120"/>
      <c r="C869" s="120" t="s">
        <v>543</v>
      </c>
      <c r="D869" s="88">
        <v>1</v>
      </c>
      <c r="E869" s="120" t="s">
        <v>132</v>
      </c>
      <c r="F869" s="120">
        <v>250</v>
      </c>
      <c r="G869" s="134">
        <v>22</v>
      </c>
      <c r="H869" s="135">
        <f t="shared" si="12"/>
        <v>195</v>
      </c>
    </row>
    <row r="870" spans="1:8" s="87" customFormat="1" ht="15">
      <c r="A870" s="120">
        <v>8</v>
      </c>
      <c r="B870" s="120"/>
      <c r="C870" s="120" t="s">
        <v>544</v>
      </c>
      <c r="D870" s="88">
        <v>1</v>
      </c>
      <c r="E870" s="120" t="s">
        <v>132</v>
      </c>
      <c r="F870" s="120">
        <v>250</v>
      </c>
      <c r="G870" s="134">
        <v>57.2</v>
      </c>
      <c r="H870" s="135">
        <f t="shared" si="12"/>
        <v>107</v>
      </c>
    </row>
    <row r="871" spans="1:8" s="87" customFormat="1" ht="15">
      <c r="A871" s="120">
        <v>9</v>
      </c>
      <c r="B871" s="120"/>
      <c r="C871" s="120" t="s">
        <v>545</v>
      </c>
      <c r="D871" s="88">
        <v>1</v>
      </c>
      <c r="E871" s="120" t="s">
        <v>132</v>
      </c>
      <c r="F871" s="120">
        <v>250</v>
      </c>
      <c r="G871" s="134">
        <v>52.800000000000004</v>
      </c>
      <c r="H871" s="135">
        <f t="shared" si="12"/>
        <v>117.99999999999999</v>
      </c>
    </row>
    <row r="872" spans="1:8" s="87" customFormat="1" ht="15">
      <c r="A872" s="120">
        <v>10</v>
      </c>
      <c r="B872" s="120"/>
      <c r="C872" s="120" t="s">
        <v>546</v>
      </c>
      <c r="D872" s="88">
        <v>1</v>
      </c>
      <c r="E872" s="120" t="s">
        <v>132</v>
      </c>
      <c r="F872" s="120">
        <v>180</v>
      </c>
      <c r="G872" s="134">
        <v>52.800000000000004</v>
      </c>
      <c r="H872" s="135">
        <f t="shared" si="12"/>
        <v>84.96</v>
      </c>
    </row>
    <row r="873" spans="1:8" s="87" customFormat="1" ht="15">
      <c r="A873" s="120">
        <v>11</v>
      </c>
      <c r="B873" s="120"/>
      <c r="C873" s="120" t="s">
        <v>547</v>
      </c>
      <c r="D873" s="88">
        <v>1</v>
      </c>
      <c r="E873" s="120" t="s">
        <v>132</v>
      </c>
      <c r="F873" s="120">
        <v>160</v>
      </c>
      <c r="G873" s="134">
        <v>75.68</v>
      </c>
      <c r="H873" s="135">
        <f t="shared" si="12"/>
        <v>38.91199999999999</v>
      </c>
    </row>
    <row r="874" spans="1:8" s="87" customFormat="1" ht="15">
      <c r="A874" s="120">
        <v>12</v>
      </c>
      <c r="B874" s="120"/>
      <c r="C874" s="120" t="s">
        <v>548</v>
      </c>
      <c r="D874" s="88">
        <v>1</v>
      </c>
      <c r="E874" s="120" t="s">
        <v>132</v>
      </c>
      <c r="F874" s="120">
        <v>180</v>
      </c>
      <c r="G874" s="134">
        <v>79.2</v>
      </c>
      <c r="H874" s="135">
        <f t="shared" si="12"/>
        <v>37.44</v>
      </c>
    </row>
    <row r="875" spans="1:8" s="87" customFormat="1" ht="15">
      <c r="A875" s="120">
        <v>13</v>
      </c>
      <c r="B875" s="120"/>
      <c r="C875" s="120" t="s">
        <v>549</v>
      </c>
      <c r="D875" s="88">
        <v>1</v>
      </c>
      <c r="E875" s="120" t="s">
        <v>132</v>
      </c>
      <c r="F875" s="120">
        <v>180</v>
      </c>
      <c r="G875" s="134">
        <v>79.2</v>
      </c>
      <c r="H875" s="135">
        <f t="shared" si="12"/>
        <v>37.44</v>
      </c>
    </row>
    <row r="876" spans="1:8" s="87" customFormat="1" ht="15">
      <c r="A876" s="120">
        <v>14</v>
      </c>
      <c r="B876" s="120"/>
      <c r="C876" s="120" t="s">
        <v>918</v>
      </c>
      <c r="D876" s="88">
        <v>1</v>
      </c>
      <c r="E876" s="120" t="s">
        <v>132</v>
      </c>
      <c r="F876" s="120">
        <v>250</v>
      </c>
      <c r="G876" s="134">
        <v>48.400000000000006</v>
      </c>
      <c r="H876" s="135">
        <f t="shared" si="12"/>
        <v>128.99999999999997</v>
      </c>
    </row>
    <row r="877" spans="1:8" s="87" customFormat="1" ht="15">
      <c r="A877" s="120">
        <v>15</v>
      </c>
      <c r="B877" s="120"/>
      <c r="C877" s="120" t="s">
        <v>550</v>
      </c>
      <c r="D877" s="88">
        <v>1</v>
      </c>
      <c r="E877" s="120" t="s">
        <v>132</v>
      </c>
      <c r="F877" s="120">
        <v>180</v>
      </c>
      <c r="G877" s="134">
        <v>13.200000000000001</v>
      </c>
      <c r="H877" s="135">
        <f t="shared" si="12"/>
        <v>156.24</v>
      </c>
    </row>
    <row r="878" spans="1:8" s="87" customFormat="1" ht="15">
      <c r="A878" s="120">
        <v>16</v>
      </c>
      <c r="B878" s="120"/>
      <c r="C878" s="120" t="s">
        <v>551</v>
      </c>
      <c r="D878" s="88">
        <v>1</v>
      </c>
      <c r="E878" s="120" t="s">
        <v>132</v>
      </c>
      <c r="F878" s="120">
        <v>100</v>
      </c>
      <c r="G878" s="134">
        <v>13.200000000000001</v>
      </c>
      <c r="H878" s="135">
        <f t="shared" si="12"/>
        <v>86.8</v>
      </c>
    </row>
    <row r="879" spans="1:8" s="87" customFormat="1" ht="15">
      <c r="A879" s="120">
        <v>17</v>
      </c>
      <c r="B879" s="120"/>
      <c r="C879" s="120" t="s">
        <v>552</v>
      </c>
      <c r="D879" s="88">
        <v>1</v>
      </c>
      <c r="E879" s="120" t="s">
        <v>132</v>
      </c>
      <c r="F879" s="120">
        <v>250</v>
      </c>
      <c r="G879" s="134">
        <v>61.60000000000001</v>
      </c>
      <c r="H879" s="135">
        <f t="shared" si="12"/>
        <v>95.99999999999999</v>
      </c>
    </row>
    <row r="880" spans="1:8" s="87" customFormat="1" ht="15">
      <c r="A880" s="205">
        <v>18</v>
      </c>
      <c r="B880" s="205"/>
      <c r="C880" s="205" t="s">
        <v>553</v>
      </c>
      <c r="D880" s="203">
        <v>2</v>
      </c>
      <c r="E880" s="120" t="s">
        <v>132</v>
      </c>
      <c r="F880" s="95">
        <v>400</v>
      </c>
      <c r="G880" s="134">
        <v>4.4</v>
      </c>
      <c r="H880" s="135">
        <f t="shared" si="12"/>
        <v>382.4</v>
      </c>
    </row>
    <row r="881" spans="1:8" s="87" customFormat="1" ht="15">
      <c r="A881" s="206"/>
      <c r="B881" s="206"/>
      <c r="C881" s="206"/>
      <c r="D881" s="204"/>
      <c r="E881" s="120" t="s">
        <v>132</v>
      </c>
      <c r="F881" s="95">
        <v>400</v>
      </c>
      <c r="G881" s="134">
        <v>13.200000000000001</v>
      </c>
      <c r="H881" s="135">
        <f t="shared" si="12"/>
        <v>347.2</v>
      </c>
    </row>
    <row r="882" spans="1:8" s="87" customFormat="1" ht="15">
      <c r="A882" s="120">
        <v>19</v>
      </c>
      <c r="B882" s="120"/>
      <c r="C882" s="120" t="s">
        <v>554</v>
      </c>
      <c r="D882" s="88">
        <v>1</v>
      </c>
      <c r="E882" s="120" t="s">
        <v>132</v>
      </c>
      <c r="F882" s="120">
        <v>250</v>
      </c>
      <c r="G882" s="134">
        <v>48.400000000000006</v>
      </c>
      <c r="H882" s="135">
        <f t="shared" si="12"/>
        <v>128.99999999999997</v>
      </c>
    </row>
    <row r="883" spans="1:8" s="87" customFormat="1" ht="15">
      <c r="A883" s="120">
        <v>20</v>
      </c>
      <c r="B883" s="120"/>
      <c r="C883" s="120" t="s">
        <v>555</v>
      </c>
      <c r="D883" s="88">
        <v>1</v>
      </c>
      <c r="E883" s="120" t="s">
        <v>132</v>
      </c>
      <c r="F883" s="120">
        <v>100</v>
      </c>
      <c r="G883" s="134">
        <v>83.60000000000001</v>
      </c>
      <c r="H883" s="135">
        <f t="shared" si="12"/>
        <v>16.39999999999999</v>
      </c>
    </row>
    <row r="884" spans="1:8" s="87" customFormat="1" ht="15">
      <c r="A884" s="120">
        <v>21</v>
      </c>
      <c r="B884" s="120"/>
      <c r="C884" s="120" t="s">
        <v>556</v>
      </c>
      <c r="D884" s="88">
        <v>1</v>
      </c>
      <c r="E884" s="120" t="s">
        <v>132</v>
      </c>
      <c r="F884" s="120">
        <v>180</v>
      </c>
      <c r="G884" s="134">
        <v>48.400000000000006</v>
      </c>
      <c r="H884" s="135">
        <f t="shared" si="12"/>
        <v>92.87999999999998</v>
      </c>
    </row>
    <row r="885" spans="1:8" s="87" customFormat="1" ht="15">
      <c r="A885" s="120">
        <v>22</v>
      </c>
      <c r="B885" s="120"/>
      <c r="C885" s="120" t="s">
        <v>557</v>
      </c>
      <c r="D885" s="88">
        <v>1</v>
      </c>
      <c r="E885" s="120" t="s">
        <v>132</v>
      </c>
      <c r="F885" s="120">
        <v>250</v>
      </c>
      <c r="G885" s="134">
        <v>48.400000000000006</v>
      </c>
      <c r="H885" s="135">
        <f t="shared" si="12"/>
        <v>128.99999999999997</v>
      </c>
    </row>
    <row r="886" spans="1:8" s="87" customFormat="1" ht="15">
      <c r="A886" s="205">
        <v>23</v>
      </c>
      <c r="B886" s="205"/>
      <c r="C886" s="205" t="s">
        <v>558</v>
      </c>
      <c r="D886" s="203">
        <v>2</v>
      </c>
      <c r="E886" s="120" t="s">
        <v>132</v>
      </c>
      <c r="F886" s="95">
        <v>400</v>
      </c>
      <c r="G886" s="134">
        <v>74.80000000000001</v>
      </c>
      <c r="H886" s="135">
        <f t="shared" si="12"/>
        <v>100.79999999999997</v>
      </c>
    </row>
    <row r="887" spans="1:8" s="87" customFormat="1" ht="15">
      <c r="A887" s="206"/>
      <c r="B887" s="206"/>
      <c r="C887" s="206"/>
      <c r="D887" s="204"/>
      <c r="E887" s="120" t="s">
        <v>132</v>
      </c>
      <c r="F887" s="95">
        <v>400</v>
      </c>
      <c r="G887" s="134">
        <v>30.800000000000004</v>
      </c>
      <c r="H887" s="135">
        <f t="shared" si="12"/>
        <v>276.79999999999995</v>
      </c>
    </row>
    <row r="888" spans="1:8" s="87" customFormat="1" ht="15">
      <c r="A888" s="205">
        <v>24</v>
      </c>
      <c r="B888" s="205"/>
      <c r="C888" s="205" t="s">
        <v>137</v>
      </c>
      <c r="D888" s="203">
        <v>2</v>
      </c>
      <c r="E888" s="120" t="s">
        <v>132</v>
      </c>
      <c r="F888" s="95">
        <v>360</v>
      </c>
      <c r="G888" s="134">
        <v>48.400000000000006</v>
      </c>
      <c r="H888" s="135">
        <f t="shared" si="12"/>
        <v>185.75999999999996</v>
      </c>
    </row>
    <row r="889" spans="1:8" s="87" customFormat="1" ht="15">
      <c r="A889" s="206"/>
      <c r="B889" s="206"/>
      <c r="C889" s="206"/>
      <c r="D889" s="204"/>
      <c r="E889" s="120" t="s">
        <v>132</v>
      </c>
      <c r="F889" s="95">
        <v>360</v>
      </c>
      <c r="G889" s="134">
        <v>39.6</v>
      </c>
      <c r="H889" s="135">
        <f>F889*(100-G889)/100</f>
        <v>217.44</v>
      </c>
    </row>
    <row r="890" spans="1:8" s="87" customFormat="1" ht="15">
      <c r="A890" s="120">
        <v>25</v>
      </c>
      <c r="B890" s="120"/>
      <c r="C890" s="120" t="s">
        <v>224</v>
      </c>
      <c r="D890" s="88">
        <v>1</v>
      </c>
      <c r="E890" s="120" t="s">
        <v>132</v>
      </c>
      <c r="F890" s="120">
        <v>180</v>
      </c>
      <c r="G890" s="134">
        <v>35.2</v>
      </c>
      <c r="H890" s="135">
        <f t="shared" si="12"/>
        <v>116.64</v>
      </c>
    </row>
    <row r="891" spans="1:8" s="87" customFormat="1" ht="15">
      <c r="A891" s="205">
        <v>26</v>
      </c>
      <c r="B891" s="205"/>
      <c r="C891" s="205" t="s">
        <v>220</v>
      </c>
      <c r="D891" s="203">
        <v>2</v>
      </c>
      <c r="E891" s="120" t="s">
        <v>132</v>
      </c>
      <c r="F891" s="95">
        <v>400</v>
      </c>
      <c r="G891" s="134">
        <v>13.200000000000001</v>
      </c>
      <c r="H891" s="135">
        <f t="shared" si="12"/>
        <v>347.2</v>
      </c>
    </row>
    <row r="892" spans="1:8" s="87" customFormat="1" ht="15">
      <c r="A892" s="206"/>
      <c r="B892" s="206"/>
      <c r="C892" s="206"/>
      <c r="D892" s="204"/>
      <c r="E892" s="120" t="s">
        <v>132</v>
      </c>
      <c r="F892" s="95">
        <v>400</v>
      </c>
      <c r="G892" s="134">
        <v>4.4</v>
      </c>
      <c r="H892" s="135">
        <f t="shared" si="12"/>
        <v>382.4</v>
      </c>
    </row>
    <row r="893" spans="1:8" s="87" customFormat="1" ht="15">
      <c r="A893" s="120">
        <v>27</v>
      </c>
      <c r="B893" s="120"/>
      <c r="C893" s="120" t="s">
        <v>222</v>
      </c>
      <c r="D893" s="88">
        <v>1</v>
      </c>
      <c r="E893" s="120" t="s">
        <v>132</v>
      </c>
      <c r="F893" s="120">
        <v>200</v>
      </c>
      <c r="G893" s="134">
        <v>79.2</v>
      </c>
      <c r="H893" s="135">
        <f t="shared" si="12"/>
        <v>41.599999999999994</v>
      </c>
    </row>
    <row r="894" spans="1:8" s="87" customFormat="1" ht="15">
      <c r="A894" s="120">
        <v>28</v>
      </c>
      <c r="B894" s="120"/>
      <c r="C894" s="120" t="s">
        <v>559</v>
      </c>
      <c r="D894" s="88">
        <v>1</v>
      </c>
      <c r="E894" s="120" t="s">
        <v>132</v>
      </c>
      <c r="F894" s="120">
        <v>250</v>
      </c>
      <c r="G894" s="134">
        <v>30.800000000000004</v>
      </c>
      <c r="H894" s="135">
        <f t="shared" si="12"/>
        <v>172.99999999999997</v>
      </c>
    </row>
    <row r="895" spans="1:8" s="87" customFormat="1" ht="15">
      <c r="A895" s="120">
        <v>29</v>
      </c>
      <c r="B895" s="120"/>
      <c r="C895" s="120" t="s">
        <v>560</v>
      </c>
      <c r="D895" s="88">
        <v>1</v>
      </c>
      <c r="E895" s="120" t="s">
        <v>132</v>
      </c>
      <c r="F895" s="120">
        <v>180</v>
      </c>
      <c r="G895" s="134">
        <v>82.72000000000001</v>
      </c>
      <c r="H895" s="135">
        <f t="shared" si="12"/>
        <v>31.103999999999978</v>
      </c>
    </row>
    <row r="896" spans="1:8" s="87" customFormat="1" ht="15">
      <c r="A896" s="120">
        <v>30</v>
      </c>
      <c r="B896" s="120"/>
      <c r="C896" s="120" t="s">
        <v>561</v>
      </c>
      <c r="D896" s="88">
        <v>1</v>
      </c>
      <c r="E896" s="120" t="s">
        <v>132</v>
      </c>
      <c r="F896" s="120">
        <v>180</v>
      </c>
      <c r="G896" s="134">
        <v>84.48000000000002</v>
      </c>
      <c r="H896" s="135">
        <f t="shared" si="12"/>
        <v>27.935999999999968</v>
      </c>
    </row>
    <row r="897" spans="1:8" s="87" customFormat="1" ht="15">
      <c r="A897" s="120">
        <v>31</v>
      </c>
      <c r="B897" s="120"/>
      <c r="C897" s="120" t="s">
        <v>562</v>
      </c>
      <c r="D897" s="88">
        <v>1</v>
      </c>
      <c r="E897" s="120" t="s">
        <v>132</v>
      </c>
      <c r="F897" s="120">
        <v>400</v>
      </c>
      <c r="G897" s="134">
        <v>40.48000000000001</v>
      </c>
      <c r="H897" s="135">
        <f t="shared" si="12"/>
        <v>238.07999999999996</v>
      </c>
    </row>
    <row r="898" spans="1:8" s="87" customFormat="1" ht="15">
      <c r="A898" s="120">
        <v>32</v>
      </c>
      <c r="B898" s="120"/>
      <c r="C898" s="120" t="s">
        <v>563</v>
      </c>
      <c r="D898" s="88">
        <v>1</v>
      </c>
      <c r="E898" s="120" t="s">
        <v>132</v>
      </c>
      <c r="F898" s="120">
        <v>180</v>
      </c>
      <c r="G898" s="134">
        <v>74.80000000000001</v>
      </c>
      <c r="H898" s="135">
        <f t="shared" si="12"/>
        <v>45.359999999999985</v>
      </c>
    </row>
    <row r="899" spans="1:8" s="87" customFormat="1" ht="15">
      <c r="A899" s="120">
        <v>33</v>
      </c>
      <c r="B899" s="120"/>
      <c r="C899" s="120" t="s">
        <v>564</v>
      </c>
      <c r="D899" s="88">
        <v>1</v>
      </c>
      <c r="E899" s="120" t="s">
        <v>132</v>
      </c>
      <c r="F899" s="120">
        <v>180</v>
      </c>
      <c r="G899" s="134">
        <v>57.2</v>
      </c>
      <c r="H899" s="135">
        <f t="shared" si="12"/>
        <v>77.03999999999999</v>
      </c>
    </row>
    <row r="900" spans="1:8" s="87" customFormat="1" ht="15">
      <c r="A900" s="120">
        <v>34</v>
      </c>
      <c r="B900" s="120"/>
      <c r="C900" s="120" t="s">
        <v>565</v>
      </c>
      <c r="D900" s="88">
        <v>1</v>
      </c>
      <c r="E900" s="120" t="s">
        <v>132</v>
      </c>
      <c r="F900" s="120">
        <v>100</v>
      </c>
      <c r="G900" s="134">
        <v>79.2</v>
      </c>
      <c r="H900" s="135">
        <f t="shared" si="12"/>
        <v>20.799999999999997</v>
      </c>
    </row>
    <row r="901" spans="1:8" s="87" customFormat="1" ht="15">
      <c r="A901" s="120">
        <v>35</v>
      </c>
      <c r="B901" s="120"/>
      <c r="C901" s="120" t="s">
        <v>566</v>
      </c>
      <c r="D901" s="88">
        <v>1</v>
      </c>
      <c r="E901" s="120" t="s">
        <v>132</v>
      </c>
      <c r="F901" s="120">
        <v>400</v>
      </c>
      <c r="G901" s="134">
        <v>55.44000000000001</v>
      </c>
      <c r="H901" s="135">
        <f t="shared" si="12"/>
        <v>178.23999999999995</v>
      </c>
    </row>
    <row r="902" spans="1:8" s="87" customFormat="1" ht="15">
      <c r="A902" s="120">
        <v>36</v>
      </c>
      <c r="B902" s="120"/>
      <c r="C902" s="120" t="s">
        <v>567</v>
      </c>
      <c r="D902" s="88">
        <v>1</v>
      </c>
      <c r="E902" s="120" t="s">
        <v>132</v>
      </c>
      <c r="F902" s="120">
        <v>100</v>
      </c>
      <c r="G902" s="134">
        <v>48.400000000000006</v>
      </c>
      <c r="H902" s="135">
        <f t="shared" si="12"/>
        <v>51.599999999999994</v>
      </c>
    </row>
    <row r="903" spans="1:8" s="87" customFormat="1" ht="15">
      <c r="A903" s="120">
        <v>37</v>
      </c>
      <c r="B903" s="120"/>
      <c r="C903" s="120" t="s">
        <v>568</v>
      </c>
      <c r="D903" s="88">
        <v>1</v>
      </c>
      <c r="E903" s="120" t="s">
        <v>132</v>
      </c>
      <c r="F903" s="120">
        <v>400</v>
      </c>
      <c r="G903" s="134">
        <v>39.6</v>
      </c>
      <c r="H903" s="135">
        <f t="shared" si="12"/>
        <v>241.6</v>
      </c>
    </row>
    <row r="904" spans="1:8" s="87" customFormat="1" ht="15">
      <c r="A904" s="120">
        <v>38</v>
      </c>
      <c r="B904" s="120"/>
      <c r="C904" s="120" t="s">
        <v>569</v>
      </c>
      <c r="D904" s="88">
        <v>1</v>
      </c>
      <c r="E904" s="120" t="s">
        <v>132</v>
      </c>
      <c r="F904" s="120">
        <v>250</v>
      </c>
      <c r="G904" s="134">
        <v>30.800000000000004</v>
      </c>
      <c r="H904" s="135">
        <f t="shared" si="12"/>
        <v>172.99999999999997</v>
      </c>
    </row>
    <row r="905" spans="1:8" s="87" customFormat="1" ht="15">
      <c r="A905" s="120">
        <v>39</v>
      </c>
      <c r="B905" s="120"/>
      <c r="C905" s="120" t="s">
        <v>570</v>
      </c>
      <c r="D905" s="88">
        <v>1</v>
      </c>
      <c r="E905" s="120" t="s">
        <v>132</v>
      </c>
      <c r="F905" s="120">
        <v>250</v>
      </c>
      <c r="G905" s="134">
        <v>39.6</v>
      </c>
      <c r="H905" s="135">
        <f t="shared" si="12"/>
        <v>151</v>
      </c>
    </row>
    <row r="906" spans="1:8" s="87" customFormat="1" ht="15">
      <c r="A906" s="120">
        <v>40</v>
      </c>
      <c r="B906" s="120"/>
      <c r="C906" s="120" t="s">
        <v>571</v>
      </c>
      <c r="D906" s="88">
        <v>1</v>
      </c>
      <c r="E906" s="120" t="s">
        <v>132</v>
      </c>
      <c r="F906" s="120">
        <v>250</v>
      </c>
      <c r="G906" s="134">
        <v>35.2</v>
      </c>
      <c r="H906" s="135">
        <f t="shared" si="12"/>
        <v>162</v>
      </c>
    </row>
    <row r="907" spans="1:8" s="87" customFormat="1" ht="15">
      <c r="A907" s="205">
        <v>41</v>
      </c>
      <c r="B907" s="205"/>
      <c r="C907" s="205" t="s">
        <v>468</v>
      </c>
      <c r="D907" s="203">
        <v>2</v>
      </c>
      <c r="E907" s="120" t="s">
        <v>132</v>
      </c>
      <c r="F907" s="95">
        <v>400</v>
      </c>
      <c r="G907" s="134">
        <v>0</v>
      </c>
      <c r="H907" s="135">
        <f t="shared" si="12"/>
        <v>400</v>
      </c>
    </row>
    <row r="908" spans="1:8" s="87" customFormat="1" ht="15">
      <c r="A908" s="206"/>
      <c r="B908" s="206"/>
      <c r="C908" s="206"/>
      <c r="D908" s="204"/>
      <c r="E908" s="120" t="s">
        <v>132</v>
      </c>
      <c r="F908" s="95">
        <v>400</v>
      </c>
      <c r="G908" s="134">
        <v>83.60000000000001</v>
      </c>
      <c r="H908" s="135">
        <f>F908*(100-G908)/100</f>
        <v>65.59999999999997</v>
      </c>
    </row>
    <row r="909" spans="1:8" s="87" customFormat="1" ht="15">
      <c r="A909" s="120">
        <v>42</v>
      </c>
      <c r="B909" s="120"/>
      <c r="C909" s="120" t="s">
        <v>572</v>
      </c>
      <c r="D909" s="88">
        <v>1</v>
      </c>
      <c r="E909" s="120" t="s">
        <v>132</v>
      </c>
      <c r="F909" s="120">
        <v>180</v>
      </c>
      <c r="G909" s="134">
        <v>79.2</v>
      </c>
      <c r="H909" s="135">
        <f t="shared" si="12"/>
        <v>37.44</v>
      </c>
    </row>
    <row r="910" spans="1:8" s="87" customFormat="1" ht="15">
      <c r="A910" s="120">
        <v>43</v>
      </c>
      <c r="B910" s="120"/>
      <c r="C910" s="120" t="s">
        <v>233</v>
      </c>
      <c r="D910" s="88">
        <v>1</v>
      </c>
      <c r="E910" s="120" t="s">
        <v>132</v>
      </c>
      <c r="F910" s="120">
        <v>160</v>
      </c>
      <c r="G910" s="134">
        <v>30.800000000000004</v>
      </c>
      <c r="H910" s="135">
        <f t="shared" si="12"/>
        <v>110.71999999999998</v>
      </c>
    </row>
    <row r="911" spans="1:8" s="87" customFormat="1" ht="15">
      <c r="A911" s="120">
        <v>44</v>
      </c>
      <c r="B911" s="120"/>
      <c r="C911" s="120" t="s">
        <v>573</v>
      </c>
      <c r="D911" s="88">
        <v>1</v>
      </c>
      <c r="E911" s="120" t="s">
        <v>132</v>
      </c>
      <c r="F911" s="120">
        <v>180</v>
      </c>
      <c r="G911" s="134">
        <v>66.88000000000001</v>
      </c>
      <c r="H911" s="135">
        <f t="shared" si="12"/>
        <v>59.615999999999985</v>
      </c>
    </row>
    <row r="912" spans="1:8" s="87" customFormat="1" ht="15">
      <c r="A912" s="120">
        <v>45</v>
      </c>
      <c r="B912" s="120"/>
      <c r="C912" s="120" t="s">
        <v>574</v>
      </c>
      <c r="D912" s="88">
        <v>1</v>
      </c>
      <c r="E912" s="120" t="s">
        <v>132</v>
      </c>
      <c r="F912" s="120">
        <v>180</v>
      </c>
      <c r="G912" s="134">
        <v>58.96000000000001</v>
      </c>
      <c r="H912" s="135">
        <f t="shared" si="12"/>
        <v>73.87199999999999</v>
      </c>
    </row>
    <row r="913" spans="1:8" s="87" customFormat="1" ht="15">
      <c r="A913" s="120">
        <v>46</v>
      </c>
      <c r="B913" s="120"/>
      <c r="C913" s="120" t="s">
        <v>575</v>
      </c>
      <c r="D913" s="88">
        <v>1</v>
      </c>
      <c r="E913" s="120" t="s">
        <v>132</v>
      </c>
      <c r="F913" s="120">
        <v>100</v>
      </c>
      <c r="G913" s="134">
        <v>79.2</v>
      </c>
      <c r="H913" s="135">
        <f t="shared" si="12"/>
        <v>20.799999999999997</v>
      </c>
    </row>
    <row r="914" spans="1:8" s="87" customFormat="1" ht="15">
      <c r="A914" s="120">
        <v>47</v>
      </c>
      <c r="B914" s="120"/>
      <c r="C914" s="120" t="s">
        <v>576</v>
      </c>
      <c r="D914" s="88">
        <v>1</v>
      </c>
      <c r="E914" s="120" t="s">
        <v>132</v>
      </c>
      <c r="F914" s="120">
        <v>180</v>
      </c>
      <c r="G914" s="134">
        <v>30.800000000000004</v>
      </c>
      <c r="H914" s="135">
        <f t="shared" si="12"/>
        <v>124.55999999999999</v>
      </c>
    </row>
    <row r="915" spans="1:8" s="87" customFormat="1" ht="15">
      <c r="A915" s="120">
        <v>48</v>
      </c>
      <c r="B915" s="120"/>
      <c r="C915" s="120" t="s">
        <v>577</v>
      </c>
      <c r="D915" s="88">
        <v>1</v>
      </c>
      <c r="E915" s="120" t="s">
        <v>132</v>
      </c>
      <c r="F915" s="120">
        <v>250</v>
      </c>
      <c r="G915" s="134">
        <v>8.8</v>
      </c>
      <c r="H915" s="135">
        <f t="shared" si="12"/>
        <v>228</v>
      </c>
    </row>
    <row r="916" spans="1:8" s="87" customFormat="1" ht="15">
      <c r="A916" s="120">
        <v>49</v>
      </c>
      <c r="B916" s="120"/>
      <c r="C916" s="120" t="s">
        <v>578</v>
      </c>
      <c r="D916" s="88">
        <v>1</v>
      </c>
      <c r="E916" s="120" t="s">
        <v>132</v>
      </c>
      <c r="F916" s="120">
        <v>160</v>
      </c>
      <c r="G916" s="134">
        <v>44</v>
      </c>
      <c r="H916" s="135">
        <f t="shared" si="12"/>
        <v>89.6</v>
      </c>
    </row>
    <row r="917" spans="1:8" s="87" customFormat="1" ht="15">
      <c r="A917" s="120">
        <v>50</v>
      </c>
      <c r="B917" s="120"/>
      <c r="C917" s="120" t="s">
        <v>707</v>
      </c>
      <c r="D917" s="88">
        <v>1</v>
      </c>
      <c r="E917" s="120" t="s">
        <v>132</v>
      </c>
      <c r="F917" s="120">
        <v>250</v>
      </c>
      <c r="G917" s="134">
        <v>35.2</v>
      </c>
      <c r="H917" s="135">
        <f t="shared" si="12"/>
        <v>162</v>
      </c>
    </row>
    <row r="918" spans="1:8" s="87" customFormat="1" ht="15">
      <c r="A918" s="120">
        <v>51</v>
      </c>
      <c r="B918" s="120"/>
      <c r="C918" s="120" t="s">
        <v>254</v>
      </c>
      <c r="D918" s="88">
        <v>1</v>
      </c>
      <c r="E918" s="120" t="s">
        <v>132</v>
      </c>
      <c r="F918" s="120">
        <v>160</v>
      </c>
      <c r="G918" s="134">
        <v>48.400000000000006</v>
      </c>
      <c r="H918" s="135">
        <f t="shared" si="12"/>
        <v>82.56</v>
      </c>
    </row>
    <row r="919" spans="1:8" s="87" customFormat="1" ht="15">
      <c r="A919" s="205">
        <v>52</v>
      </c>
      <c r="B919" s="205"/>
      <c r="C919" s="205" t="s">
        <v>453</v>
      </c>
      <c r="D919" s="203">
        <v>2</v>
      </c>
      <c r="E919" s="120" t="s">
        <v>132</v>
      </c>
      <c r="F919" s="120">
        <v>160</v>
      </c>
      <c r="G919" s="134">
        <v>13.200000000000001</v>
      </c>
      <c r="H919" s="135">
        <f t="shared" si="12"/>
        <v>138.88</v>
      </c>
    </row>
    <row r="920" spans="1:8" s="87" customFormat="1" ht="15">
      <c r="A920" s="206"/>
      <c r="B920" s="206"/>
      <c r="C920" s="206"/>
      <c r="D920" s="204"/>
      <c r="E920" s="120" t="s">
        <v>132</v>
      </c>
      <c r="F920" s="120">
        <v>160</v>
      </c>
      <c r="G920" s="134">
        <v>30.800000000000004</v>
      </c>
      <c r="H920" s="135">
        <f t="shared" si="12"/>
        <v>110.71999999999998</v>
      </c>
    </row>
    <row r="921" spans="1:8" s="87" customFormat="1" ht="15">
      <c r="A921" s="119">
        <v>53</v>
      </c>
      <c r="B921" s="119"/>
      <c r="C921" s="119" t="s">
        <v>704</v>
      </c>
      <c r="D921" s="91">
        <v>1</v>
      </c>
      <c r="E921" s="120" t="s">
        <v>132</v>
      </c>
      <c r="F921" s="120">
        <v>160</v>
      </c>
      <c r="G921" s="134">
        <v>26.400000000000002</v>
      </c>
      <c r="H921" s="135">
        <f t="shared" si="12"/>
        <v>117.76</v>
      </c>
    </row>
    <row r="922" spans="1:8" s="87" customFormat="1" ht="15">
      <c r="A922" s="120">
        <v>54</v>
      </c>
      <c r="B922" s="120"/>
      <c r="C922" s="120" t="s">
        <v>579</v>
      </c>
      <c r="D922" s="88">
        <v>1</v>
      </c>
      <c r="E922" s="120" t="s">
        <v>132</v>
      </c>
      <c r="F922" s="120">
        <v>160</v>
      </c>
      <c r="G922" s="134">
        <v>66</v>
      </c>
      <c r="H922" s="135">
        <f t="shared" si="12"/>
        <v>54.4</v>
      </c>
    </row>
    <row r="923" spans="1:8" s="87" customFormat="1" ht="15">
      <c r="A923" s="120">
        <v>55</v>
      </c>
      <c r="B923" s="120"/>
      <c r="C923" s="120" t="s">
        <v>580</v>
      </c>
      <c r="D923" s="88">
        <v>1</v>
      </c>
      <c r="E923" s="120" t="s">
        <v>132</v>
      </c>
      <c r="F923" s="120">
        <v>250</v>
      </c>
      <c r="G923" s="134">
        <v>22</v>
      </c>
      <c r="H923" s="135">
        <f t="shared" si="12"/>
        <v>195</v>
      </c>
    </row>
    <row r="924" spans="1:8" s="87" customFormat="1" ht="15">
      <c r="A924" s="205">
        <v>56</v>
      </c>
      <c r="B924" s="205"/>
      <c r="C924" s="205" t="s">
        <v>241</v>
      </c>
      <c r="D924" s="203">
        <v>2</v>
      </c>
      <c r="E924" s="120" t="s">
        <v>132</v>
      </c>
      <c r="F924" s="95">
        <v>400</v>
      </c>
      <c r="G924" s="134">
        <v>26.400000000000002</v>
      </c>
      <c r="H924" s="135">
        <f t="shared" si="12"/>
        <v>294.4</v>
      </c>
    </row>
    <row r="925" spans="1:8" s="87" customFormat="1" ht="15">
      <c r="A925" s="206"/>
      <c r="B925" s="206"/>
      <c r="C925" s="206"/>
      <c r="D925" s="204"/>
      <c r="E925" s="120" t="s">
        <v>132</v>
      </c>
      <c r="F925" s="95">
        <v>400</v>
      </c>
      <c r="G925" s="134">
        <v>48.400000000000006</v>
      </c>
      <c r="H925" s="135">
        <f t="shared" si="12"/>
        <v>206.39999999999998</v>
      </c>
    </row>
    <row r="926" spans="1:8" s="87" customFormat="1" ht="15">
      <c r="A926" s="205">
        <v>57</v>
      </c>
      <c r="B926" s="205"/>
      <c r="C926" s="205" t="s">
        <v>451</v>
      </c>
      <c r="D926" s="203">
        <v>2</v>
      </c>
      <c r="E926" s="120" t="s">
        <v>132</v>
      </c>
      <c r="F926" s="120">
        <v>400</v>
      </c>
      <c r="G926" s="134">
        <v>30.800000000000004</v>
      </c>
      <c r="H926" s="135">
        <f t="shared" si="12"/>
        <v>276.79999999999995</v>
      </c>
    </row>
    <row r="927" spans="1:8" s="87" customFormat="1" ht="15">
      <c r="A927" s="206"/>
      <c r="B927" s="206"/>
      <c r="C927" s="206"/>
      <c r="D927" s="204"/>
      <c r="E927" s="120" t="s">
        <v>132</v>
      </c>
      <c r="F927" s="120">
        <v>400</v>
      </c>
      <c r="G927" s="134">
        <v>52.800000000000004</v>
      </c>
      <c r="H927" s="135">
        <f t="shared" si="12"/>
        <v>188.8</v>
      </c>
    </row>
    <row r="928" spans="1:8" s="87" customFormat="1" ht="15">
      <c r="A928" s="205">
        <v>58</v>
      </c>
      <c r="B928" s="205"/>
      <c r="C928" s="205" t="s">
        <v>189</v>
      </c>
      <c r="D928" s="203">
        <v>2</v>
      </c>
      <c r="E928" s="120" t="s">
        <v>132</v>
      </c>
      <c r="F928" s="120">
        <v>320</v>
      </c>
      <c r="G928" s="134">
        <v>52.800000000000004</v>
      </c>
      <c r="H928" s="135">
        <f t="shared" si="12"/>
        <v>151.04</v>
      </c>
    </row>
    <row r="929" spans="1:8" s="87" customFormat="1" ht="15">
      <c r="A929" s="206"/>
      <c r="B929" s="206"/>
      <c r="C929" s="206"/>
      <c r="D929" s="204"/>
      <c r="E929" s="120" t="s">
        <v>132</v>
      </c>
      <c r="F929" s="120">
        <v>400</v>
      </c>
      <c r="G929" s="134">
        <v>0</v>
      </c>
      <c r="H929" s="135">
        <f t="shared" si="12"/>
        <v>400</v>
      </c>
    </row>
    <row r="930" spans="1:8" s="87" customFormat="1" ht="15">
      <c r="A930" s="120">
        <v>59</v>
      </c>
      <c r="B930" s="120"/>
      <c r="C930" s="120" t="s">
        <v>581</v>
      </c>
      <c r="D930" s="88">
        <v>1</v>
      </c>
      <c r="E930" s="120" t="s">
        <v>132</v>
      </c>
      <c r="F930" s="120">
        <v>180</v>
      </c>
      <c r="G930" s="134">
        <v>44</v>
      </c>
      <c r="H930" s="135">
        <f t="shared" si="12"/>
        <v>100.8</v>
      </c>
    </row>
    <row r="931" spans="1:8" s="87" customFormat="1" ht="15">
      <c r="A931" s="120">
        <v>60</v>
      </c>
      <c r="B931" s="120"/>
      <c r="C931" s="120" t="s">
        <v>919</v>
      </c>
      <c r="D931" s="88">
        <v>1</v>
      </c>
      <c r="E931" s="120" t="s">
        <v>132</v>
      </c>
      <c r="F931" s="120">
        <v>400</v>
      </c>
      <c r="G931" s="134">
        <v>22</v>
      </c>
      <c r="H931" s="135">
        <f t="shared" si="12"/>
        <v>312</v>
      </c>
    </row>
    <row r="932" spans="1:8" s="87" customFormat="1" ht="15">
      <c r="A932" s="120">
        <v>61</v>
      </c>
      <c r="B932" s="120"/>
      <c r="C932" s="120" t="s">
        <v>582</v>
      </c>
      <c r="D932" s="88">
        <v>1</v>
      </c>
      <c r="E932" s="120" t="s">
        <v>132</v>
      </c>
      <c r="F932" s="120">
        <v>400</v>
      </c>
      <c r="G932" s="134">
        <v>22.880000000000003</v>
      </c>
      <c r="H932" s="135">
        <f t="shared" si="12"/>
        <v>308.48</v>
      </c>
    </row>
    <row r="933" spans="1:8" s="87" customFormat="1" ht="15">
      <c r="A933" s="205">
        <v>62</v>
      </c>
      <c r="B933" s="205"/>
      <c r="C933" s="205" t="s">
        <v>920</v>
      </c>
      <c r="D933" s="203">
        <v>2</v>
      </c>
      <c r="E933" s="120" t="s">
        <v>132</v>
      </c>
      <c r="F933" s="120">
        <v>400</v>
      </c>
      <c r="G933" s="134">
        <v>44</v>
      </c>
      <c r="H933" s="135">
        <f t="shared" si="12"/>
        <v>224</v>
      </c>
    </row>
    <row r="934" spans="1:8" s="87" customFormat="1" ht="15">
      <c r="A934" s="206"/>
      <c r="B934" s="206"/>
      <c r="C934" s="206"/>
      <c r="D934" s="204"/>
      <c r="E934" s="120" t="s">
        <v>132</v>
      </c>
      <c r="F934" s="120">
        <v>400</v>
      </c>
      <c r="G934" s="134">
        <v>83.60000000000001</v>
      </c>
      <c r="H934" s="135">
        <f t="shared" si="12"/>
        <v>65.59999999999997</v>
      </c>
    </row>
    <row r="935" spans="1:8" s="87" customFormat="1" ht="15">
      <c r="A935" s="205">
        <v>63</v>
      </c>
      <c r="B935" s="205"/>
      <c r="C935" s="205" t="s">
        <v>452</v>
      </c>
      <c r="D935" s="203">
        <v>2</v>
      </c>
      <c r="E935" s="120" t="s">
        <v>132</v>
      </c>
      <c r="F935" s="120">
        <v>250</v>
      </c>
      <c r="G935" s="134">
        <v>48.400000000000006</v>
      </c>
      <c r="H935" s="135">
        <f t="shared" si="12"/>
        <v>128.99999999999997</v>
      </c>
    </row>
    <row r="936" spans="1:8" s="87" customFormat="1" ht="15">
      <c r="A936" s="206"/>
      <c r="B936" s="206"/>
      <c r="C936" s="206"/>
      <c r="D936" s="204"/>
      <c r="E936" s="120" t="s">
        <v>132</v>
      </c>
      <c r="F936" s="120">
        <v>250</v>
      </c>
      <c r="G936" s="134">
        <v>48.400000000000006</v>
      </c>
      <c r="H936" s="135">
        <f t="shared" si="12"/>
        <v>128.99999999999997</v>
      </c>
    </row>
    <row r="937" spans="1:8" s="87" customFormat="1" ht="15">
      <c r="A937" s="120">
        <v>64</v>
      </c>
      <c r="B937" s="120"/>
      <c r="C937" s="120" t="s">
        <v>583</v>
      </c>
      <c r="D937" s="88">
        <v>1</v>
      </c>
      <c r="E937" s="120" t="s">
        <v>132</v>
      </c>
      <c r="F937" s="120">
        <v>560</v>
      </c>
      <c r="G937" s="134">
        <v>13.200000000000001</v>
      </c>
      <c r="H937" s="135">
        <f aca="true" t="shared" si="13" ref="H937:H1000">F937*(100-G937)/100</f>
        <v>486.08</v>
      </c>
    </row>
    <row r="938" spans="1:8" s="87" customFormat="1" ht="15">
      <c r="A938" s="205">
        <v>65</v>
      </c>
      <c r="B938" s="205"/>
      <c r="C938" s="205" t="s">
        <v>584</v>
      </c>
      <c r="D938" s="203">
        <v>2</v>
      </c>
      <c r="E938" s="120" t="s">
        <v>132</v>
      </c>
      <c r="F938" s="120">
        <v>400</v>
      </c>
      <c r="G938" s="134">
        <v>17.6</v>
      </c>
      <c r="H938" s="135">
        <f t="shared" si="13"/>
        <v>329.6</v>
      </c>
    </row>
    <row r="939" spans="1:8" s="87" customFormat="1" ht="15">
      <c r="A939" s="206"/>
      <c r="B939" s="206"/>
      <c r="C939" s="206"/>
      <c r="D939" s="204"/>
      <c r="E939" s="120" t="s">
        <v>132</v>
      </c>
      <c r="F939" s="120">
        <v>400</v>
      </c>
      <c r="G939" s="134">
        <v>22</v>
      </c>
      <c r="H939" s="135">
        <f t="shared" si="13"/>
        <v>312</v>
      </c>
    </row>
    <row r="940" spans="1:8" s="87" customFormat="1" ht="15">
      <c r="A940" s="205">
        <v>66</v>
      </c>
      <c r="B940" s="205"/>
      <c r="C940" s="205" t="s">
        <v>311</v>
      </c>
      <c r="D940" s="203">
        <v>2</v>
      </c>
      <c r="E940" s="120" t="s">
        <v>132</v>
      </c>
      <c r="F940" s="95">
        <v>400</v>
      </c>
      <c r="G940" s="134">
        <v>22.880000000000003</v>
      </c>
      <c r="H940" s="135">
        <f t="shared" si="13"/>
        <v>308.48</v>
      </c>
    </row>
    <row r="941" spans="1:8" s="87" customFormat="1" ht="15">
      <c r="A941" s="206"/>
      <c r="B941" s="206"/>
      <c r="C941" s="206"/>
      <c r="D941" s="204"/>
      <c r="E941" s="120" t="s">
        <v>132</v>
      </c>
      <c r="F941" s="95">
        <v>400</v>
      </c>
      <c r="G941" s="134">
        <v>35.2</v>
      </c>
      <c r="H941" s="135">
        <f t="shared" si="13"/>
        <v>259.2</v>
      </c>
    </row>
    <row r="942" spans="1:8" s="87" customFormat="1" ht="15">
      <c r="A942" s="205">
        <v>67</v>
      </c>
      <c r="B942" s="205"/>
      <c r="C942" s="205" t="s">
        <v>585</v>
      </c>
      <c r="D942" s="203">
        <v>2</v>
      </c>
      <c r="E942" s="120" t="s">
        <v>132</v>
      </c>
      <c r="F942" s="95">
        <v>400</v>
      </c>
      <c r="G942" s="134">
        <v>48.400000000000006</v>
      </c>
      <c r="H942" s="135">
        <f t="shared" si="13"/>
        <v>206.39999999999998</v>
      </c>
    </row>
    <row r="943" spans="1:8" s="87" customFormat="1" ht="15">
      <c r="A943" s="206"/>
      <c r="B943" s="206"/>
      <c r="C943" s="206"/>
      <c r="D943" s="204"/>
      <c r="E943" s="120" t="s">
        <v>132</v>
      </c>
      <c r="F943" s="95">
        <v>400</v>
      </c>
      <c r="G943" s="134">
        <v>13.200000000000001</v>
      </c>
      <c r="H943" s="135">
        <f t="shared" si="13"/>
        <v>347.2</v>
      </c>
    </row>
    <row r="944" spans="1:8" s="87" customFormat="1" ht="15">
      <c r="A944" s="205">
        <v>68</v>
      </c>
      <c r="B944" s="205"/>
      <c r="C944" s="205" t="s">
        <v>586</v>
      </c>
      <c r="D944" s="203">
        <v>2</v>
      </c>
      <c r="E944" s="120" t="s">
        <v>132</v>
      </c>
      <c r="F944" s="95">
        <v>320</v>
      </c>
      <c r="G944" s="134">
        <v>30.800000000000004</v>
      </c>
      <c r="H944" s="135">
        <f t="shared" si="13"/>
        <v>221.43999999999997</v>
      </c>
    </row>
    <row r="945" spans="1:8" s="87" customFormat="1" ht="15">
      <c r="A945" s="206"/>
      <c r="B945" s="206"/>
      <c r="C945" s="206"/>
      <c r="D945" s="204"/>
      <c r="E945" s="120" t="s">
        <v>132</v>
      </c>
      <c r="F945" s="95">
        <v>320</v>
      </c>
      <c r="G945" s="134">
        <v>26.400000000000002</v>
      </c>
      <c r="H945" s="135">
        <f t="shared" si="13"/>
        <v>235.52</v>
      </c>
    </row>
    <row r="946" spans="1:8" s="87" customFormat="1" ht="15">
      <c r="A946" s="120">
        <v>69</v>
      </c>
      <c r="B946" s="120"/>
      <c r="C946" s="120" t="s">
        <v>144</v>
      </c>
      <c r="D946" s="88">
        <v>1</v>
      </c>
      <c r="E946" s="120" t="s">
        <v>132</v>
      </c>
      <c r="F946" s="120">
        <v>200</v>
      </c>
      <c r="G946" s="134">
        <v>70.4</v>
      </c>
      <c r="H946" s="135">
        <f t="shared" si="13"/>
        <v>59.19999999999999</v>
      </c>
    </row>
    <row r="947" spans="1:8" s="87" customFormat="1" ht="15">
      <c r="A947" s="120">
        <v>70</v>
      </c>
      <c r="B947" s="120"/>
      <c r="C947" s="120" t="s">
        <v>155</v>
      </c>
      <c r="D947" s="88">
        <v>1</v>
      </c>
      <c r="E947" s="120" t="s">
        <v>132</v>
      </c>
      <c r="F947" s="120">
        <v>160</v>
      </c>
      <c r="G947" s="134">
        <v>71.28</v>
      </c>
      <c r="H947" s="135">
        <f t="shared" si="13"/>
        <v>45.952</v>
      </c>
    </row>
    <row r="948" spans="1:8" s="87" customFormat="1" ht="15">
      <c r="A948" s="205">
        <v>71</v>
      </c>
      <c r="B948" s="205"/>
      <c r="C948" s="205" t="s">
        <v>156</v>
      </c>
      <c r="D948" s="203">
        <v>2</v>
      </c>
      <c r="E948" s="120" t="s">
        <v>132</v>
      </c>
      <c r="F948" s="120">
        <v>250</v>
      </c>
      <c r="G948" s="134">
        <v>13.200000000000001</v>
      </c>
      <c r="H948" s="135">
        <f t="shared" si="13"/>
        <v>217</v>
      </c>
    </row>
    <row r="949" spans="1:8" s="87" customFormat="1" ht="15">
      <c r="A949" s="206"/>
      <c r="B949" s="206"/>
      <c r="C949" s="206"/>
      <c r="D949" s="204"/>
      <c r="E949" s="120" t="s">
        <v>132</v>
      </c>
      <c r="F949" s="120">
        <v>630</v>
      </c>
      <c r="G949" s="134">
        <v>26.400000000000002</v>
      </c>
      <c r="H949" s="135">
        <f t="shared" si="13"/>
        <v>463.68</v>
      </c>
    </row>
    <row r="950" spans="1:8" s="87" customFormat="1" ht="15">
      <c r="A950" s="205">
        <v>72</v>
      </c>
      <c r="B950" s="205"/>
      <c r="C950" s="205" t="s">
        <v>243</v>
      </c>
      <c r="D950" s="203">
        <v>2</v>
      </c>
      <c r="E950" s="120" t="s">
        <v>132</v>
      </c>
      <c r="F950" s="95">
        <v>400</v>
      </c>
      <c r="G950" s="134">
        <v>22</v>
      </c>
      <c r="H950" s="135">
        <f t="shared" si="13"/>
        <v>312</v>
      </c>
    </row>
    <row r="951" spans="1:8" s="87" customFormat="1" ht="15">
      <c r="A951" s="206"/>
      <c r="B951" s="206"/>
      <c r="C951" s="206"/>
      <c r="D951" s="204"/>
      <c r="E951" s="120" t="s">
        <v>132</v>
      </c>
      <c r="F951" s="95">
        <v>400</v>
      </c>
      <c r="G951" s="134">
        <v>30.800000000000004</v>
      </c>
      <c r="H951" s="135">
        <f t="shared" si="13"/>
        <v>276.79999999999995</v>
      </c>
    </row>
    <row r="952" spans="1:8" s="87" customFormat="1" ht="15">
      <c r="A952" s="205">
        <v>73</v>
      </c>
      <c r="B952" s="205"/>
      <c r="C952" s="205" t="s">
        <v>260</v>
      </c>
      <c r="D952" s="203">
        <v>2</v>
      </c>
      <c r="E952" s="120" t="s">
        <v>132</v>
      </c>
      <c r="F952" s="95">
        <v>100</v>
      </c>
      <c r="G952" s="134">
        <v>52.800000000000004</v>
      </c>
      <c r="H952" s="135">
        <f t="shared" si="13"/>
        <v>47.2</v>
      </c>
    </row>
    <row r="953" spans="1:8" s="87" customFormat="1" ht="15">
      <c r="A953" s="206"/>
      <c r="B953" s="206"/>
      <c r="C953" s="206"/>
      <c r="D953" s="204"/>
      <c r="E953" s="120" t="s">
        <v>132</v>
      </c>
      <c r="F953" s="95">
        <v>250</v>
      </c>
      <c r="G953" s="134">
        <v>0</v>
      </c>
      <c r="H953" s="135">
        <f t="shared" si="13"/>
        <v>250</v>
      </c>
    </row>
    <row r="954" spans="1:8" s="87" customFormat="1" ht="15">
      <c r="A954" s="205">
        <v>74</v>
      </c>
      <c r="B954" s="205"/>
      <c r="C954" s="205" t="s">
        <v>268</v>
      </c>
      <c r="D954" s="203">
        <v>2</v>
      </c>
      <c r="E954" s="120" t="s">
        <v>132</v>
      </c>
      <c r="F954" s="95">
        <v>250</v>
      </c>
      <c r="G954" s="134">
        <v>79.2</v>
      </c>
      <c r="H954" s="135">
        <f t="shared" si="13"/>
        <v>51.99999999999999</v>
      </c>
    </row>
    <row r="955" spans="1:8" s="87" customFormat="1" ht="15">
      <c r="A955" s="206"/>
      <c r="B955" s="206"/>
      <c r="C955" s="206"/>
      <c r="D955" s="204"/>
      <c r="E955" s="120" t="s">
        <v>132</v>
      </c>
      <c r="F955" s="95">
        <v>160</v>
      </c>
      <c r="G955" s="134">
        <v>22</v>
      </c>
      <c r="H955" s="135">
        <f t="shared" si="13"/>
        <v>124.8</v>
      </c>
    </row>
    <row r="956" spans="1:8" s="87" customFormat="1" ht="15">
      <c r="A956" s="205">
        <v>75</v>
      </c>
      <c r="B956" s="205"/>
      <c r="C956" s="205" t="s">
        <v>322</v>
      </c>
      <c r="D956" s="203">
        <v>2</v>
      </c>
      <c r="E956" s="120" t="s">
        <v>132</v>
      </c>
      <c r="F956" s="95">
        <v>630</v>
      </c>
      <c r="G956" s="134">
        <v>35.2</v>
      </c>
      <c r="H956" s="135">
        <f t="shared" si="13"/>
        <v>408.24</v>
      </c>
    </row>
    <row r="957" spans="1:8" s="87" customFormat="1" ht="15">
      <c r="A957" s="206"/>
      <c r="B957" s="206"/>
      <c r="C957" s="206"/>
      <c r="D957" s="204"/>
      <c r="E957" s="120" t="s">
        <v>132</v>
      </c>
      <c r="F957" s="95">
        <v>400</v>
      </c>
      <c r="G957" s="134">
        <v>44</v>
      </c>
      <c r="H957" s="135">
        <f t="shared" si="13"/>
        <v>224</v>
      </c>
    </row>
    <row r="958" spans="1:8" s="87" customFormat="1" ht="15">
      <c r="A958" s="205">
        <v>76</v>
      </c>
      <c r="B958" s="205"/>
      <c r="C958" s="205" t="s">
        <v>323</v>
      </c>
      <c r="D958" s="203">
        <v>2</v>
      </c>
      <c r="E958" s="120" t="s">
        <v>132</v>
      </c>
      <c r="F958" s="95">
        <v>400</v>
      </c>
      <c r="G958" s="134">
        <v>83.60000000000001</v>
      </c>
      <c r="H958" s="135">
        <f t="shared" si="13"/>
        <v>65.59999999999997</v>
      </c>
    </row>
    <row r="959" spans="1:8" s="87" customFormat="1" ht="15">
      <c r="A959" s="206"/>
      <c r="B959" s="206"/>
      <c r="C959" s="206"/>
      <c r="D959" s="204"/>
      <c r="E959" s="120" t="s">
        <v>132</v>
      </c>
      <c r="F959" s="95">
        <v>400</v>
      </c>
      <c r="G959" s="134">
        <v>48.400000000000006</v>
      </c>
      <c r="H959" s="135">
        <f t="shared" si="13"/>
        <v>206.39999999999998</v>
      </c>
    </row>
    <row r="960" spans="1:8" s="87" customFormat="1" ht="15">
      <c r="A960" s="205">
        <v>77</v>
      </c>
      <c r="B960" s="205"/>
      <c r="C960" s="205" t="s">
        <v>324</v>
      </c>
      <c r="D960" s="203">
        <v>2</v>
      </c>
      <c r="E960" s="120" t="s">
        <v>132</v>
      </c>
      <c r="F960" s="95">
        <v>315</v>
      </c>
      <c r="G960" s="134">
        <v>79.2</v>
      </c>
      <c r="H960" s="135">
        <f t="shared" si="13"/>
        <v>65.52</v>
      </c>
    </row>
    <row r="961" spans="1:8" s="87" customFormat="1" ht="15">
      <c r="A961" s="206"/>
      <c r="B961" s="206"/>
      <c r="C961" s="206"/>
      <c r="D961" s="204"/>
      <c r="E961" s="120" t="s">
        <v>132</v>
      </c>
      <c r="F961" s="95">
        <v>250</v>
      </c>
      <c r="G961" s="134">
        <v>48.400000000000006</v>
      </c>
      <c r="H961" s="135">
        <f t="shared" si="13"/>
        <v>128.99999999999997</v>
      </c>
    </row>
    <row r="962" spans="1:8" s="87" customFormat="1" ht="15">
      <c r="A962" s="120">
        <v>78</v>
      </c>
      <c r="B962" s="120"/>
      <c r="C962" s="120" t="s">
        <v>325</v>
      </c>
      <c r="D962" s="88">
        <v>1</v>
      </c>
      <c r="E962" s="120" t="s">
        <v>132</v>
      </c>
      <c r="F962" s="120">
        <v>400</v>
      </c>
      <c r="G962" s="134">
        <v>74.80000000000001</v>
      </c>
      <c r="H962" s="135">
        <f t="shared" si="13"/>
        <v>100.79999999999997</v>
      </c>
    </row>
    <row r="963" spans="1:8" s="87" customFormat="1" ht="15">
      <c r="A963" s="120">
        <v>79</v>
      </c>
      <c r="B963" s="120"/>
      <c r="C963" s="120" t="s">
        <v>326</v>
      </c>
      <c r="D963" s="88">
        <v>1</v>
      </c>
      <c r="E963" s="120" t="s">
        <v>132</v>
      </c>
      <c r="F963" s="120">
        <v>180</v>
      </c>
      <c r="G963" s="134">
        <v>57.2</v>
      </c>
      <c r="H963" s="135">
        <f t="shared" si="13"/>
        <v>77.03999999999999</v>
      </c>
    </row>
    <row r="964" spans="1:8" s="87" customFormat="1" ht="15">
      <c r="A964" s="205">
        <v>80</v>
      </c>
      <c r="B964" s="205"/>
      <c r="C964" s="205" t="s">
        <v>327</v>
      </c>
      <c r="D964" s="203">
        <v>2</v>
      </c>
      <c r="E964" s="120" t="s">
        <v>132</v>
      </c>
      <c r="F964" s="95">
        <v>320</v>
      </c>
      <c r="G964" s="134">
        <v>80.08</v>
      </c>
      <c r="H964" s="135">
        <f t="shared" si="13"/>
        <v>63.74400000000001</v>
      </c>
    </row>
    <row r="965" spans="1:8" s="87" customFormat="1" ht="15">
      <c r="A965" s="206"/>
      <c r="B965" s="206"/>
      <c r="C965" s="206"/>
      <c r="D965" s="204"/>
      <c r="E965" s="120" t="s">
        <v>132</v>
      </c>
      <c r="F965" s="95">
        <v>320</v>
      </c>
      <c r="G965" s="134">
        <v>61.60000000000001</v>
      </c>
      <c r="H965" s="135">
        <f t="shared" si="13"/>
        <v>122.87999999999997</v>
      </c>
    </row>
    <row r="966" spans="1:8" s="87" customFormat="1" ht="15">
      <c r="A966" s="205">
        <v>81</v>
      </c>
      <c r="B966" s="205"/>
      <c r="C966" s="205" t="s">
        <v>587</v>
      </c>
      <c r="D966" s="203">
        <v>2</v>
      </c>
      <c r="E966" s="120" t="s">
        <v>132</v>
      </c>
      <c r="F966" s="95">
        <v>400</v>
      </c>
      <c r="G966" s="134">
        <v>49.28000000000001</v>
      </c>
      <c r="H966" s="135">
        <f t="shared" si="13"/>
        <v>202.87999999999997</v>
      </c>
    </row>
    <row r="967" spans="1:8" s="87" customFormat="1" ht="15">
      <c r="A967" s="206"/>
      <c r="B967" s="206"/>
      <c r="C967" s="206"/>
      <c r="D967" s="204"/>
      <c r="E967" s="120" t="s">
        <v>132</v>
      </c>
      <c r="F967" s="95">
        <v>400</v>
      </c>
      <c r="G967" s="134">
        <v>8.8</v>
      </c>
      <c r="H967" s="135">
        <f t="shared" si="13"/>
        <v>364.8</v>
      </c>
    </row>
    <row r="968" spans="1:8" s="87" customFormat="1" ht="15">
      <c r="A968" s="120">
        <v>82</v>
      </c>
      <c r="B968" s="120"/>
      <c r="C968" s="120" t="s">
        <v>588</v>
      </c>
      <c r="D968" s="91">
        <v>1</v>
      </c>
      <c r="E968" s="120" t="s">
        <v>132</v>
      </c>
      <c r="F968" s="95">
        <v>180</v>
      </c>
      <c r="G968" s="134">
        <v>57.2</v>
      </c>
      <c r="H968" s="135">
        <f t="shared" si="13"/>
        <v>77.03999999999999</v>
      </c>
    </row>
    <row r="969" spans="1:8" s="87" customFormat="1" ht="15">
      <c r="A969" s="205">
        <v>83</v>
      </c>
      <c r="B969" s="205"/>
      <c r="C969" s="205" t="s">
        <v>589</v>
      </c>
      <c r="D969" s="203">
        <v>2</v>
      </c>
      <c r="E969" s="120" t="s">
        <v>132</v>
      </c>
      <c r="F969" s="95">
        <v>315</v>
      </c>
      <c r="G969" s="134">
        <v>61.60000000000001</v>
      </c>
      <c r="H969" s="135">
        <f t="shared" si="13"/>
        <v>120.95999999999998</v>
      </c>
    </row>
    <row r="970" spans="1:8" s="87" customFormat="1" ht="15">
      <c r="A970" s="206"/>
      <c r="B970" s="206"/>
      <c r="C970" s="206"/>
      <c r="D970" s="204"/>
      <c r="E970" s="120" t="s">
        <v>132</v>
      </c>
      <c r="F970" s="95">
        <v>400</v>
      </c>
      <c r="G970" s="134">
        <v>30.800000000000004</v>
      </c>
      <c r="H970" s="135">
        <f t="shared" si="13"/>
        <v>276.79999999999995</v>
      </c>
    </row>
    <row r="971" spans="1:8" s="87" customFormat="1" ht="15">
      <c r="A971" s="120">
        <v>84</v>
      </c>
      <c r="B971" s="120"/>
      <c r="C971" s="120" t="s">
        <v>590</v>
      </c>
      <c r="D971" s="88">
        <v>1</v>
      </c>
      <c r="E971" s="120" t="s">
        <v>132</v>
      </c>
      <c r="F971" s="95">
        <v>400</v>
      </c>
      <c r="G971" s="134">
        <v>66</v>
      </c>
      <c r="H971" s="135">
        <f t="shared" si="13"/>
        <v>136</v>
      </c>
    </row>
    <row r="972" spans="1:8" s="87" customFormat="1" ht="15">
      <c r="A972" s="205">
        <v>85</v>
      </c>
      <c r="B972" s="205"/>
      <c r="C972" s="205" t="s">
        <v>591</v>
      </c>
      <c r="D972" s="203">
        <v>2</v>
      </c>
      <c r="E972" s="120" t="s">
        <v>132</v>
      </c>
      <c r="F972" s="95">
        <v>250</v>
      </c>
      <c r="G972" s="134">
        <v>30.800000000000004</v>
      </c>
      <c r="H972" s="135">
        <f t="shared" si="13"/>
        <v>172.99999999999997</v>
      </c>
    </row>
    <row r="973" spans="1:8" s="87" customFormat="1" ht="15">
      <c r="A973" s="206"/>
      <c r="B973" s="206"/>
      <c r="C973" s="206"/>
      <c r="D973" s="204"/>
      <c r="E973" s="120" t="s">
        <v>132</v>
      </c>
      <c r="F973" s="95">
        <v>250</v>
      </c>
      <c r="G973" s="134">
        <v>13.200000000000001</v>
      </c>
      <c r="H973" s="135">
        <f t="shared" si="13"/>
        <v>217</v>
      </c>
    </row>
    <row r="974" spans="1:8" s="87" customFormat="1" ht="15">
      <c r="A974" s="205">
        <v>86</v>
      </c>
      <c r="B974" s="205"/>
      <c r="C974" s="205" t="s">
        <v>493</v>
      </c>
      <c r="D974" s="203">
        <v>2</v>
      </c>
      <c r="E974" s="120" t="s">
        <v>132</v>
      </c>
      <c r="F974" s="95">
        <v>250</v>
      </c>
      <c r="G974" s="134">
        <v>66</v>
      </c>
      <c r="H974" s="135">
        <f t="shared" si="13"/>
        <v>85</v>
      </c>
    </row>
    <row r="975" spans="1:8" s="87" customFormat="1" ht="15">
      <c r="A975" s="206"/>
      <c r="B975" s="206"/>
      <c r="C975" s="206"/>
      <c r="D975" s="204"/>
      <c r="E975" s="120" t="s">
        <v>132</v>
      </c>
      <c r="F975" s="95">
        <v>400</v>
      </c>
      <c r="G975" s="134">
        <v>8.8</v>
      </c>
      <c r="H975" s="135">
        <f t="shared" si="13"/>
        <v>364.8</v>
      </c>
    </row>
    <row r="976" spans="1:8" s="87" customFormat="1" ht="15">
      <c r="A976" s="205">
        <v>87</v>
      </c>
      <c r="B976" s="205"/>
      <c r="C976" s="205" t="s">
        <v>592</v>
      </c>
      <c r="D976" s="203">
        <v>2</v>
      </c>
      <c r="E976" s="120" t="s">
        <v>132</v>
      </c>
      <c r="F976" s="95">
        <v>400</v>
      </c>
      <c r="G976" s="134">
        <v>44</v>
      </c>
      <c r="H976" s="135">
        <f t="shared" si="13"/>
        <v>224</v>
      </c>
    </row>
    <row r="977" spans="1:8" s="87" customFormat="1" ht="15">
      <c r="A977" s="206"/>
      <c r="B977" s="206"/>
      <c r="C977" s="206"/>
      <c r="D977" s="204"/>
      <c r="E977" s="120" t="s">
        <v>132</v>
      </c>
      <c r="F977" s="95">
        <v>400</v>
      </c>
      <c r="G977" s="134">
        <v>35.2</v>
      </c>
      <c r="H977" s="135">
        <f t="shared" si="13"/>
        <v>259.2</v>
      </c>
    </row>
    <row r="978" spans="1:8" s="87" customFormat="1" ht="15">
      <c r="A978" s="205">
        <v>88</v>
      </c>
      <c r="B978" s="205"/>
      <c r="C978" s="205" t="s">
        <v>594</v>
      </c>
      <c r="D978" s="203">
        <v>2</v>
      </c>
      <c r="E978" s="120" t="s">
        <v>132</v>
      </c>
      <c r="F978" s="95">
        <v>250</v>
      </c>
      <c r="G978" s="134">
        <v>61.60000000000001</v>
      </c>
      <c r="H978" s="135">
        <f t="shared" si="13"/>
        <v>95.99999999999999</v>
      </c>
    </row>
    <row r="979" spans="1:8" s="87" customFormat="1" ht="15">
      <c r="A979" s="206"/>
      <c r="B979" s="206"/>
      <c r="C979" s="206"/>
      <c r="D979" s="204"/>
      <c r="E979" s="120" t="s">
        <v>132</v>
      </c>
      <c r="F979" s="95">
        <v>250</v>
      </c>
      <c r="G979" s="134">
        <v>0</v>
      </c>
      <c r="H979" s="135">
        <f t="shared" si="13"/>
        <v>250</v>
      </c>
    </row>
    <row r="980" spans="1:8" s="87" customFormat="1" ht="15">
      <c r="A980" s="120">
        <v>89</v>
      </c>
      <c r="B980" s="120"/>
      <c r="C980" s="120" t="s">
        <v>164</v>
      </c>
      <c r="D980" s="88">
        <v>1</v>
      </c>
      <c r="E980" s="120" t="s">
        <v>132</v>
      </c>
      <c r="F980" s="120">
        <v>160</v>
      </c>
      <c r="G980" s="134">
        <v>66</v>
      </c>
      <c r="H980" s="135">
        <f t="shared" si="13"/>
        <v>54.4</v>
      </c>
    </row>
    <row r="981" spans="1:8" s="87" customFormat="1" ht="15">
      <c r="A981" s="120">
        <v>90</v>
      </c>
      <c r="B981" s="120"/>
      <c r="C981" s="120" t="s">
        <v>170</v>
      </c>
      <c r="D981" s="88">
        <v>1</v>
      </c>
      <c r="E981" s="120" t="s">
        <v>132</v>
      </c>
      <c r="F981" s="120">
        <v>400</v>
      </c>
      <c r="G981" s="134">
        <v>35.2</v>
      </c>
      <c r="H981" s="135">
        <f t="shared" si="13"/>
        <v>259.2</v>
      </c>
    </row>
    <row r="982" spans="1:8" s="87" customFormat="1" ht="15">
      <c r="A982" s="205">
        <v>91</v>
      </c>
      <c r="B982" s="205"/>
      <c r="C982" s="205" t="s">
        <v>235</v>
      </c>
      <c r="D982" s="203">
        <v>2</v>
      </c>
      <c r="E982" s="120" t="s">
        <v>132</v>
      </c>
      <c r="F982" s="95">
        <v>180</v>
      </c>
      <c r="G982" s="134">
        <v>30.800000000000004</v>
      </c>
      <c r="H982" s="135">
        <f t="shared" si="13"/>
        <v>124.55999999999999</v>
      </c>
    </row>
    <row r="983" spans="1:8" s="87" customFormat="1" ht="15">
      <c r="A983" s="206"/>
      <c r="B983" s="206"/>
      <c r="C983" s="206"/>
      <c r="D983" s="204"/>
      <c r="E983" s="120" t="s">
        <v>132</v>
      </c>
      <c r="F983" s="95">
        <v>180</v>
      </c>
      <c r="G983" s="134">
        <v>71.28</v>
      </c>
      <c r="H983" s="135">
        <f t="shared" si="13"/>
        <v>51.696</v>
      </c>
    </row>
    <row r="984" spans="1:8" s="87" customFormat="1" ht="15">
      <c r="A984" s="205">
        <v>92</v>
      </c>
      <c r="B984" s="205" t="s">
        <v>595</v>
      </c>
      <c r="C984" s="205" t="s">
        <v>163</v>
      </c>
      <c r="D984" s="203">
        <v>2</v>
      </c>
      <c r="E984" s="120" t="s">
        <v>132</v>
      </c>
      <c r="F984" s="95">
        <v>400</v>
      </c>
      <c r="G984" s="134">
        <v>54.56000000000001</v>
      </c>
      <c r="H984" s="135">
        <f t="shared" si="13"/>
        <v>181.75999999999996</v>
      </c>
    </row>
    <row r="985" spans="1:8" s="87" customFormat="1" ht="15">
      <c r="A985" s="206"/>
      <c r="B985" s="206"/>
      <c r="C985" s="206"/>
      <c r="D985" s="204"/>
      <c r="E985" s="120" t="s">
        <v>132</v>
      </c>
      <c r="F985" s="95">
        <v>400</v>
      </c>
      <c r="G985" s="134">
        <v>10.560000000000002</v>
      </c>
      <c r="H985" s="135">
        <f t="shared" si="13"/>
        <v>357.76</v>
      </c>
    </row>
    <row r="986" spans="1:8" s="87" customFormat="1" ht="15">
      <c r="A986" s="205">
        <v>93</v>
      </c>
      <c r="B986" s="205"/>
      <c r="C986" s="205" t="s">
        <v>263</v>
      </c>
      <c r="D986" s="203">
        <v>2</v>
      </c>
      <c r="E986" s="120" t="s">
        <v>132</v>
      </c>
      <c r="F986" s="95">
        <v>560</v>
      </c>
      <c r="G986" s="134">
        <v>30.800000000000004</v>
      </c>
      <c r="H986" s="135">
        <f t="shared" si="13"/>
        <v>387.5199999999999</v>
      </c>
    </row>
    <row r="987" spans="1:8" s="87" customFormat="1" ht="15">
      <c r="A987" s="206"/>
      <c r="B987" s="206"/>
      <c r="C987" s="206"/>
      <c r="D987" s="204"/>
      <c r="E987" s="120" t="s">
        <v>132</v>
      </c>
      <c r="F987" s="95">
        <v>630</v>
      </c>
      <c r="G987" s="134">
        <v>17.6</v>
      </c>
      <c r="H987" s="135">
        <f t="shared" si="13"/>
        <v>519.12</v>
      </c>
    </row>
    <row r="988" spans="1:8" s="87" customFormat="1" ht="15">
      <c r="A988" s="205">
        <v>94</v>
      </c>
      <c r="B988" s="205"/>
      <c r="C988" s="205" t="s">
        <v>239</v>
      </c>
      <c r="D988" s="203">
        <v>2</v>
      </c>
      <c r="E988" s="120" t="s">
        <v>132</v>
      </c>
      <c r="F988" s="95">
        <v>630</v>
      </c>
      <c r="G988" s="134">
        <v>21.120000000000005</v>
      </c>
      <c r="H988" s="135">
        <f t="shared" si="13"/>
        <v>496.94399999999996</v>
      </c>
    </row>
    <row r="989" spans="1:8" s="87" customFormat="1" ht="15">
      <c r="A989" s="206"/>
      <c r="B989" s="206"/>
      <c r="C989" s="206"/>
      <c r="D989" s="204"/>
      <c r="E989" s="120" t="s">
        <v>132</v>
      </c>
      <c r="F989" s="95">
        <v>630</v>
      </c>
      <c r="G989" s="134">
        <v>61.60000000000001</v>
      </c>
      <c r="H989" s="135">
        <f t="shared" si="13"/>
        <v>241.91999999999996</v>
      </c>
    </row>
    <row r="990" spans="1:8" s="87" customFormat="1" ht="15">
      <c r="A990" s="205">
        <v>95</v>
      </c>
      <c r="B990" s="205"/>
      <c r="C990" s="205" t="s">
        <v>225</v>
      </c>
      <c r="D990" s="203">
        <v>2</v>
      </c>
      <c r="E990" s="120" t="s">
        <v>132</v>
      </c>
      <c r="F990" s="95">
        <v>180</v>
      </c>
      <c r="G990" s="134">
        <v>49.28000000000001</v>
      </c>
      <c r="H990" s="135">
        <f t="shared" si="13"/>
        <v>91.29599999999999</v>
      </c>
    </row>
    <row r="991" spans="1:8" s="87" customFormat="1" ht="15">
      <c r="A991" s="206"/>
      <c r="B991" s="206"/>
      <c r="C991" s="206"/>
      <c r="D991" s="204"/>
      <c r="E991" s="120" t="s">
        <v>132</v>
      </c>
      <c r="F991" s="95">
        <v>180</v>
      </c>
      <c r="G991" s="134">
        <v>42.24000000000001</v>
      </c>
      <c r="H991" s="135">
        <f t="shared" si="13"/>
        <v>103.96799999999999</v>
      </c>
    </row>
    <row r="992" spans="1:8" s="87" customFormat="1" ht="15">
      <c r="A992" s="120">
        <v>96</v>
      </c>
      <c r="B992" s="120"/>
      <c r="C992" s="120" t="s">
        <v>700</v>
      </c>
      <c r="D992" s="88">
        <v>1</v>
      </c>
      <c r="E992" s="120" t="s">
        <v>132</v>
      </c>
      <c r="F992" s="95">
        <v>400</v>
      </c>
      <c r="G992" s="134">
        <v>22</v>
      </c>
      <c r="H992" s="135">
        <f t="shared" si="13"/>
        <v>312</v>
      </c>
    </row>
    <row r="993" spans="1:8" s="87" customFormat="1" ht="15">
      <c r="A993" s="120">
        <v>97</v>
      </c>
      <c r="B993" s="120"/>
      <c r="C993" s="120" t="s">
        <v>236</v>
      </c>
      <c r="D993" s="88">
        <v>1</v>
      </c>
      <c r="E993" s="120" t="s">
        <v>132</v>
      </c>
      <c r="F993" s="120">
        <v>400</v>
      </c>
      <c r="G993" s="134">
        <v>52.800000000000004</v>
      </c>
      <c r="H993" s="135">
        <f>F993*(100-G993)/100</f>
        <v>188.8</v>
      </c>
    </row>
    <row r="994" spans="1:8" s="87" customFormat="1" ht="15">
      <c r="A994" s="205">
        <v>98</v>
      </c>
      <c r="B994" s="205"/>
      <c r="C994" s="205" t="s">
        <v>257</v>
      </c>
      <c r="D994" s="203">
        <v>2</v>
      </c>
      <c r="E994" s="120" t="s">
        <v>132</v>
      </c>
      <c r="F994" s="95">
        <v>560</v>
      </c>
      <c r="G994" s="134">
        <v>51.92000000000001</v>
      </c>
      <c r="H994" s="135">
        <f t="shared" si="13"/>
        <v>269.24799999999993</v>
      </c>
    </row>
    <row r="995" spans="1:8" s="87" customFormat="1" ht="15">
      <c r="A995" s="206"/>
      <c r="B995" s="206"/>
      <c r="C995" s="206"/>
      <c r="D995" s="204"/>
      <c r="E995" s="120" t="s">
        <v>132</v>
      </c>
      <c r="F995" s="95">
        <v>560</v>
      </c>
      <c r="G995" s="134">
        <v>0</v>
      </c>
      <c r="H995" s="135">
        <f t="shared" si="13"/>
        <v>560</v>
      </c>
    </row>
    <row r="996" spans="1:8" s="87" customFormat="1" ht="15">
      <c r="A996" s="205">
        <v>99</v>
      </c>
      <c r="B996" s="205"/>
      <c r="C996" s="205" t="s">
        <v>596</v>
      </c>
      <c r="D996" s="203">
        <v>2</v>
      </c>
      <c r="E996" s="120" t="s">
        <v>132</v>
      </c>
      <c r="F996" s="95">
        <v>400</v>
      </c>
      <c r="G996" s="134">
        <v>13.200000000000001</v>
      </c>
      <c r="H996" s="135">
        <f t="shared" si="13"/>
        <v>347.2</v>
      </c>
    </row>
    <row r="997" spans="1:8" s="87" customFormat="1" ht="15">
      <c r="A997" s="206"/>
      <c r="B997" s="206"/>
      <c r="C997" s="206"/>
      <c r="D997" s="204"/>
      <c r="E997" s="120" t="s">
        <v>132</v>
      </c>
      <c r="F997" s="95">
        <v>400</v>
      </c>
      <c r="G997" s="134">
        <v>0</v>
      </c>
      <c r="H997" s="135">
        <f t="shared" si="13"/>
        <v>400</v>
      </c>
    </row>
    <row r="998" spans="1:8" s="87" customFormat="1" ht="15">
      <c r="A998" s="205">
        <v>100</v>
      </c>
      <c r="B998" s="205"/>
      <c r="C998" s="205" t="s">
        <v>597</v>
      </c>
      <c r="D998" s="203">
        <v>2</v>
      </c>
      <c r="E998" s="120" t="s">
        <v>132</v>
      </c>
      <c r="F998" s="95">
        <v>400</v>
      </c>
      <c r="G998" s="134">
        <v>17.6</v>
      </c>
      <c r="H998" s="135">
        <f t="shared" si="13"/>
        <v>329.6</v>
      </c>
    </row>
    <row r="999" spans="1:8" s="87" customFormat="1" ht="15">
      <c r="A999" s="206"/>
      <c r="B999" s="206"/>
      <c r="C999" s="206"/>
      <c r="D999" s="204"/>
      <c r="E999" s="120" t="s">
        <v>132</v>
      </c>
      <c r="F999" s="95">
        <v>400</v>
      </c>
      <c r="G999" s="134">
        <v>0</v>
      </c>
      <c r="H999" s="135">
        <f t="shared" si="13"/>
        <v>400</v>
      </c>
    </row>
    <row r="1000" spans="1:8" s="87" customFormat="1" ht="15">
      <c r="A1000" s="205">
        <v>101</v>
      </c>
      <c r="B1000" s="205"/>
      <c r="C1000" s="205" t="s">
        <v>215</v>
      </c>
      <c r="D1000" s="203">
        <v>2</v>
      </c>
      <c r="E1000" s="120" t="s">
        <v>132</v>
      </c>
      <c r="F1000" s="95">
        <v>250</v>
      </c>
      <c r="G1000" s="134">
        <v>0</v>
      </c>
      <c r="H1000" s="135">
        <f t="shared" si="13"/>
        <v>250</v>
      </c>
    </row>
    <row r="1001" spans="1:8" s="87" customFormat="1" ht="15">
      <c r="A1001" s="206"/>
      <c r="B1001" s="206"/>
      <c r="C1001" s="206"/>
      <c r="D1001" s="204"/>
      <c r="E1001" s="120" t="s">
        <v>132</v>
      </c>
      <c r="F1001" s="95">
        <v>400</v>
      </c>
      <c r="G1001" s="134">
        <v>15.840000000000002</v>
      </c>
      <c r="H1001" s="135">
        <f>F1001*(100-G1001)/100</f>
        <v>336.64</v>
      </c>
    </row>
    <row r="1002" spans="1:8" s="87" customFormat="1" ht="15">
      <c r="A1002" s="205">
        <v>102</v>
      </c>
      <c r="B1002" s="205"/>
      <c r="C1002" s="205" t="s">
        <v>161</v>
      </c>
      <c r="D1002" s="203">
        <v>2</v>
      </c>
      <c r="E1002" s="120" t="s">
        <v>132</v>
      </c>
      <c r="F1002" s="95">
        <v>250</v>
      </c>
      <c r="G1002" s="134">
        <v>47.52000000000001</v>
      </c>
      <c r="H1002" s="135">
        <f aca="true" t="shared" si="14" ref="H1002:H1080">F1002*(100-G1002)/100</f>
        <v>131.2</v>
      </c>
    </row>
    <row r="1003" spans="1:8" s="87" customFormat="1" ht="15">
      <c r="A1003" s="206"/>
      <c r="B1003" s="206"/>
      <c r="C1003" s="206"/>
      <c r="D1003" s="204"/>
      <c r="E1003" s="120" t="s">
        <v>132</v>
      </c>
      <c r="F1003" s="95">
        <v>400</v>
      </c>
      <c r="G1003" s="134">
        <v>0</v>
      </c>
      <c r="H1003" s="135">
        <f t="shared" si="14"/>
        <v>400</v>
      </c>
    </row>
    <row r="1004" spans="1:8" s="87" customFormat="1" ht="15">
      <c r="A1004" s="120">
        <v>103</v>
      </c>
      <c r="B1004" s="120"/>
      <c r="C1004" s="120" t="s">
        <v>238</v>
      </c>
      <c r="D1004" s="88">
        <v>1</v>
      </c>
      <c r="E1004" s="120" t="s">
        <v>132</v>
      </c>
      <c r="F1004" s="120">
        <v>100</v>
      </c>
      <c r="G1004" s="134">
        <v>34.32000000000001</v>
      </c>
      <c r="H1004" s="135">
        <f t="shared" si="14"/>
        <v>65.67999999999999</v>
      </c>
    </row>
    <row r="1005" spans="1:8" s="87" customFormat="1" ht="15">
      <c r="A1005" s="205">
        <v>104</v>
      </c>
      <c r="B1005" s="205"/>
      <c r="C1005" s="205" t="s">
        <v>245</v>
      </c>
      <c r="D1005" s="203">
        <v>2</v>
      </c>
      <c r="E1005" s="120" t="s">
        <v>132</v>
      </c>
      <c r="F1005" s="120">
        <v>250</v>
      </c>
      <c r="G1005" s="134">
        <v>35.2</v>
      </c>
      <c r="H1005" s="135">
        <f t="shared" si="14"/>
        <v>162</v>
      </c>
    </row>
    <row r="1006" spans="1:8" s="87" customFormat="1" ht="15">
      <c r="A1006" s="206"/>
      <c r="B1006" s="206"/>
      <c r="C1006" s="206"/>
      <c r="D1006" s="204"/>
      <c r="E1006" s="120" t="s">
        <v>132</v>
      </c>
      <c r="F1006" s="120">
        <v>400</v>
      </c>
      <c r="G1006" s="134">
        <v>67.76</v>
      </c>
      <c r="H1006" s="135">
        <f t="shared" si="14"/>
        <v>128.95999999999998</v>
      </c>
    </row>
    <row r="1007" spans="1:8" s="87" customFormat="1" ht="15">
      <c r="A1007" s="205">
        <v>105</v>
      </c>
      <c r="B1007" s="205"/>
      <c r="C1007" s="205" t="s">
        <v>246</v>
      </c>
      <c r="D1007" s="203">
        <v>2</v>
      </c>
      <c r="E1007" s="120" t="s">
        <v>132</v>
      </c>
      <c r="F1007" s="95">
        <v>250</v>
      </c>
      <c r="G1007" s="134">
        <v>74.80000000000001</v>
      </c>
      <c r="H1007" s="135">
        <f t="shared" si="14"/>
        <v>62.99999999999997</v>
      </c>
    </row>
    <row r="1008" spans="1:8" s="87" customFormat="1" ht="15">
      <c r="A1008" s="206"/>
      <c r="B1008" s="206"/>
      <c r="C1008" s="206"/>
      <c r="D1008" s="204"/>
      <c r="E1008" s="120" t="s">
        <v>132</v>
      </c>
      <c r="F1008" s="95">
        <v>400</v>
      </c>
      <c r="G1008" s="134">
        <v>0</v>
      </c>
      <c r="H1008" s="135">
        <f t="shared" si="14"/>
        <v>400</v>
      </c>
    </row>
    <row r="1009" spans="1:8" s="87" customFormat="1" ht="15">
      <c r="A1009" s="118">
        <v>106</v>
      </c>
      <c r="B1009" s="113"/>
      <c r="C1009" s="118" t="s">
        <v>598</v>
      </c>
      <c r="D1009" s="90">
        <v>1</v>
      </c>
      <c r="E1009" s="120" t="s">
        <v>132</v>
      </c>
      <c r="F1009" s="95">
        <v>250</v>
      </c>
      <c r="G1009" s="134">
        <v>66</v>
      </c>
      <c r="H1009" s="135">
        <f t="shared" si="14"/>
        <v>85</v>
      </c>
    </row>
    <row r="1010" spans="1:8" s="87" customFormat="1" ht="15">
      <c r="A1010" s="205">
        <v>107</v>
      </c>
      <c r="B1010" s="205"/>
      <c r="C1010" s="205" t="s">
        <v>599</v>
      </c>
      <c r="D1010" s="203">
        <v>2</v>
      </c>
      <c r="E1010" s="120" t="s">
        <v>132</v>
      </c>
      <c r="F1010" s="95">
        <v>250</v>
      </c>
      <c r="G1010" s="134">
        <v>72.16000000000001</v>
      </c>
      <c r="H1010" s="135">
        <f t="shared" si="14"/>
        <v>69.59999999999997</v>
      </c>
    </row>
    <row r="1011" spans="1:8" s="87" customFormat="1" ht="15">
      <c r="A1011" s="206"/>
      <c r="B1011" s="206"/>
      <c r="C1011" s="206"/>
      <c r="D1011" s="204"/>
      <c r="E1011" s="120" t="s">
        <v>132</v>
      </c>
      <c r="F1011" s="95">
        <v>400</v>
      </c>
      <c r="G1011" s="134">
        <v>35.2</v>
      </c>
      <c r="H1011" s="135">
        <f t="shared" si="14"/>
        <v>259.2</v>
      </c>
    </row>
    <row r="1012" spans="1:8" s="87" customFormat="1" ht="15">
      <c r="A1012" s="205">
        <v>108</v>
      </c>
      <c r="B1012" s="205"/>
      <c r="C1012" s="205" t="s">
        <v>329</v>
      </c>
      <c r="D1012" s="203">
        <v>2</v>
      </c>
      <c r="E1012" s="120" t="s">
        <v>132</v>
      </c>
      <c r="F1012" s="95">
        <v>250</v>
      </c>
      <c r="G1012" s="134">
        <v>51.04000000000001</v>
      </c>
      <c r="H1012" s="135">
        <f t="shared" si="14"/>
        <v>122.39999999999996</v>
      </c>
    </row>
    <row r="1013" spans="1:8" s="87" customFormat="1" ht="15">
      <c r="A1013" s="206"/>
      <c r="B1013" s="206"/>
      <c r="C1013" s="206"/>
      <c r="D1013" s="204"/>
      <c r="E1013" s="120" t="s">
        <v>132</v>
      </c>
      <c r="F1013" s="95">
        <v>400</v>
      </c>
      <c r="G1013" s="134">
        <v>49.28000000000001</v>
      </c>
      <c r="H1013" s="135">
        <f t="shared" si="14"/>
        <v>202.87999999999997</v>
      </c>
    </row>
    <row r="1014" spans="1:8" s="87" customFormat="1" ht="15">
      <c r="A1014" s="205">
        <v>109</v>
      </c>
      <c r="B1014" s="205"/>
      <c r="C1014" s="205" t="s">
        <v>593</v>
      </c>
      <c r="D1014" s="203">
        <v>2</v>
      </c>
      <c r="E1014" s="120" t="s">
        <v>132</v>
      </c>
      <c r="F1014" s="95">
        <v>180</v>
      </c>
      <c r="G1014" s="134">
        <v>39.6</v>
      </c>
      <c r="H1014" s="135">
        <f t="shared" si="14"/>
        <v>108.72</v>
      </c>
    </row>
    <row r="1015" spans="1:8" s="87" customFormat="1" ht="15">
      <c r="A1015" s="206"/>
      <c r="B1015" s="206"/>
      <c r="C1015" s="206"/>
      <c r="D1015" s="204"/>
      <c r="E1015" s="120" t="s">
        <v>132</v>
      </c>
      <c r="F1015" s="95">
        <v>400</v>
      </c>
      <c r="G1015" s="134">
        <v>0</v>
      </c>
      <c r="H1015" s="135">
        <f t="shared" si="14"/>
        <v>400</v>
      </c>
    </row>
    <row r="1016" spans="1:8" s="87" customFormat="1" ht="15">
      <c r="A1016" s="205">
        <v>110</v>
      </c>
      <c r="B1016" s="205"/>
      <c r="C1016" s="205" t="s">
        <v>600</v>
      </c>
      <c r="D1016" s="203">
        <v>2</v>
      </c>
      <c r="E1016" s="120" t="s">
        <v>132</v>
      </c>
      <c r="F1016" s="95">
        <v>160</v>
      </c>
      <c r="G1016" s="134">
        <v>73.04</v>
      </c>
      <c r="H1016" s="135">
        <f t="shared" si="14"/>
        <v>43.13599999999999</v>
      </c>
    </row>
    <row r="1017" spans="1:8" s="87" customFormat="1" ht="15">
      <c r="A1017" s="206"/>
      <c r="B1017" s="206"/>
      <c r="C1017" s="206"/>
      <c r="D1017" s="204"/>
      <c r="E1017" s="120" t="s">
        <v>132</v>
      </c>
      <c r="F1017" s="95">
        <v>160</v>
      </c>
      <c r="G1017" s="134">
        <v>0</v>
      </c>
      <c r="H1017" s="135">
        <f t="shared" si="14"/>
        <v>160</v>
      </c>
    </row>
    <row r="1018" spans="1:8" s="87" customFormat="1" ht="15">
      <c r="A1018" s="205">
        <v>111</v>
      </c>
      <c r="B1018" s="205"/>
      <c r="C1018" s="205" t="s">
        <v>601</v>
      </c>
      <c r="D1018" s="203">
        <v>2</v>
      </c>
      <c r="E1018" s="120" t="s">
        <v>132</v>
      </c>
      <c r="F1018" s="95">
        <v>400</v>
      </c>
      <c r="G1018" s="134">
        <v>12.320000000000002</v>
      </c>
      <c r="H1018" s="135">
        <f t="shared" si="14"/>
        <v>350.72</v>
      </c>
    </row>
    <row r="1019" spans="1:8" s="87" customFormat="1" ht="15">
      <c r="A1019" s="206"/>
      <c r="B1019" s="206"/>
      <c r="C1019" s="206"/>
      <c r="D1019" s="204"/>
      <c r="E1019" s="120" t="s">
        <v>132</v>
      </c>
      <c r="F1019" s="95">
        <v>400</v>
      </c>
      <c r="G1019" s="134">
        <v>52.800000000000004</v>
      </c>
      <c r="H1019" s="135">
        <f t="shared" si="14"/>
        <v>188.8</v>
      </c>
    </row>
    <row r="1020" spans="1:8" s="87" customFormat="1" ht="15">
      <c r="A1020" s="120">
        <v>112</v>
      </c>
      <c r="B1020" s="120"/>
      <c r="C1020" s="120" t="s">
        <v>604</v>
      </c>
      <c r="D1020" s="88">
        <v>1</v>
      </c>
      <c r="E1020" s="120" t="s">
        <v>132</v>
      </c>
      <c r="F1020" s="120">
        <v>315</v>
      </c>
      <c r="G1020" s="134">
        <v>22.880000000000003</v>
      </c>
      <c r="H1020" s="135">
        <f t="shared" si="14"/>
        <v>242.92800000000003</v>
      </c>
    </row>
    <row r="1021" spans="1:8" s="87" customFormat="1" ht="15">
      <c r="A1021" s="205">
        <v>113</v>
      </c>
      <c r="B1021" s="205"/>
      <c r="C1021" s="205" t="s">
        <v>602</v>
      </c>
      <c r="D1021" s="203">
        <v>2</v>
      </c>
      <c r="E1021" s="120" t="s">
        <v>132</v>
      </c>
      <c r="F1021" s="95">
        <v>180</v>
      </c>
      <c r="G1021" s="134">
        <v>52.800000000000004</v>
      </c>
      <c r="H1021" s="135">
        <f t="shared" si="14"/>
        <v>84.96</v>
      </c>
    </row>
    <row r="1022" spans="1:8" s="87" customFormat="1" ht="15">
      <c r="A1022" s="206"/>
      <c r="B1022" s="206"/>
      <c r="C1022" s="206"/>
      <c r="D1022" s="204"/>
      <c r="E1022" s="120" t="s">
        <v>132</v>
      </c>
      <c r="F1022" s="95">
        <v>250</v>
      </c>
      <c r="G1022" s="134">
        <v>35.2</v>
      </c>
      <c r="H1022" s="135">
        <f t="shared" si="14"/>
        <v>162</v>
      </c>
    </row>
    <row r="1023" spans="1:8" s="87" customFormat="1" ht="15">
      <c r="A1023" s="205">
        <v>114</v>
      </c>
      <c r="B1023" s="205"/>
      <c r="C1023" s="205" t="s">
        <v>454</v>
      </c>
      <c r="D1023" s="203">
        <v>2</v>
      </c>
      <c r="E1023" s="120" t="s">
        <v>132</v>
      </c>
      <c r="F1023" s="95">
        <v>400</v>
      </c>
      <c r="G1023" s="134">
        <v>39.6</v>
      </c>
      <c r="H1023" s="135">
        <f t="shared" si="14"/>
        <v>241.6</v>
      </c>
    </row>
    <row r="1024" spans="1:8" s="87" customFormat="1" ht="15">
      <c r="A1024" s="206"/>
      <c r="B1024" s="206"/>
      <c r="C1024" s="206"/>
      <c r="D1024" s="204"/>
      <c r="E1024" s="120" t="s">
        <v>132</v>
      </c>
      <c r="F1024" s="95">
        <v>400</v>
      </c>
      <c r="G1024" s="134">
        <v>48.400000000000006</v>
      </c>
      <c r="H1024" s="135">
        <f t="shared" si="14"/>
        <v>206.39999999999998</v>
      </c>
    </row>
    <row r="1025" spans="1:8" s="87" customFormat="1" ht="15">
      <c r="A1025" s="205">
        <v>115</v>
      </c>
      <c r="B1025" s="205"/>
      <c r="C1025" s="205" t="s">
        <v>921</v>
      </c>
      <c r="D1025" s="203">
        <v>2</v>
      </c>
      <c r="E1025" s="120" t="s">
        <v>132</v>
      </c>
      <c r="F1025" s="95">
        <v>400</v>
      </c>
      <c r="G1025" s="134">
        <v>22</v>
      </c>
      <c r="H1025" s="135">
        <f t="shared" si="14"/>
        <v>312</v>
      </c>
    </row>
    <row r="1026" spans="1:8" s="87" customFormat="1" ht="15">
      <c r="A1026" s="206"/>
      <c r="B1026" s="206"/>
      <c r="C1026" s="206"/>
      <c r="D1026" s="204"/>
      <c r="E1026" s="120" t="s">
        <v>132</v>
      </c>
      <c r="F1026" s="95">
        <v>400</v>
      </c>
      <c r="G1026" s="134">
        <v>29.920000000000005</v>
      </c>
      <c r="H1026" s="135">
        <f>F1026*(100-G1026)/100</f>
        <v>280.32</v>
      </c>
    </row>
    <row r="1027" spans="1:8" s="87" customFormat="1" ht="15">
      <c r="A1027" s="120">
        <v>116</v>
      </c>
      <c r="B1027" s="120"/>
      <c r="C1027" s="120" t="s">
        <v>603</v>
      </c>
      <c r="D1027" s="88">
        <v>1</v>
      </c>
      <c r="E1027" s="120" t="s">
        <v>132</v>
      </c>
      <c r="F1027" s="120">
        <v>400</v>
      </c>
      <c r="G1027" s="134">
        <v>22</v>
      </c>
      <c r="H1027" s="135">
        <f t="shared" si="14"/>
        <v>312</v>
      </c>
    </row>
    <row r="1028" spans="1:8" s="87" customFormat="1" ht="15">
      <c r="A1028" s="205">
        <v>117</v>
      </c>
      <c r="B1028" s="205"/>
      <c r="C1028" s="205" t="s">
        <v>330</v>
      </c>
      <c r="D1028" s="203">
        <v>2</v>
      </c>
      <c r="E1028" s="120" t="s">
        <v>132</v>
      </c>
      <c r="F1028" s="95">
        <v>400</v>
      </c>
      <c r="G1028" s="134">
        <v>0</v>
      </c>
      <c r="H1028" s="135">
        <f t="shared" si="14"/>
        <v>400</v>
      </c>
    </row>
    <row r="1029" spans="1:8" s="87" customFormat="1" ht="15">
      <c r="A1029" s="206"/>
      <c r="B1029" s="206"/>
      <c r="C1029" s="206"/>
      <c r="D1029" s="204"/>
      <c r="E1029" s="120" t="s">
        <v>132</v>
      </c>
      <c r="F1029" s="95">
        <v>400</v>
      </c>
      <c r="G1029" s="134">
        <v>33.440000000000005</v>
      </c>
      <c r="H1029" s="135">
        <f t="shared" si="14"/>
        <v>266.24</v>
      </c>
    </row>
    <row r="1030" spans="1:8" s="87" customFormat="1" ht="15">
      <c r="A1030" s="205">
        <v>118</v>
      </c>
      <c r="B1030" s="205"/>
      <c r="C1030" s="205" t="s">
        <v>244</v>
      </c>
      <c r="D1030" s="203">
        <v>2</v>
      </c>
      <c r="E1030" s="120" t="s">
        <v>132</v>
      </c>
      <c r="F1030" s="95">
        <v>630</v>
      </c>
      <c r="G1030" s="134">
        <v>7.920000000000001</v>
      </c>
      <c r="H1030" s="135">
        <f t="shared" si="14"/>
        <v>580.104</v>
      </c>
    </row>
    <row r="1031" spans="1:8" s="87" customFormat="1" ht="15">
      <c r="A1031" s="206"/>
      <c r="B1031" s="206"/>
      <c r="C1031" s="206"/>
      <c r="D1031" s="204"/>
      <c r="E1031" s="120" t="s">
        <v>132</v>
      </c>
      <c r="F1031" s="95">
        <v>560</v>
      </c>
      <c r="G1031" s="134">
        <v>20.240000000000006</v>
      </c>
      <c r="H1031" s="135">
        <f t="shared" si="14"/>
        <v>446.6559999999999</v>
      </c>
    </row>
    <row r="1032" spans="1:8" s="87" customFormat="1" ht="15">
      <c r="A1032" s="120">
        <v>119</v>
      </c>
      <c r="B1032" s="120"/>
      <c r="C1032" s="120" t="s">
        <v>165</v>
      </c>
      <c r="D1032" s="88">
        <v>1</v>
      </c>
      <c r="E1032" s="120" t="s">
        <v>132</v>
      </c>
      <c r="F1032" s="120">
        <v>250</v>
      </c>
      <c r="G1032" s="134">
        <v>35.2</v>
      </c>
      <c r="H1032" s="135">
        <f t="shared" si="14"/>
        <v>162</v>
      </c>
    </row>
    <row r="1033" spans="1:8" s="87" customFormat="1" ht="15">
      <c r="A1033" s="120">
        <v>120</v>
      </c>
      <c r="B1033" s="120"/>
      <c r="C1033" s="120" t="s">
        <v>167</v>
      </c>
      <c r="D1033" s="88">
        <v>1</v>
      </c>
      <c r="E1033" s="120" t="s">
        <v>132</v>
      </c>
      <c r="F1033" s="120">
        <v>320</v>
      </c>
      <c r="G1033" s="134">
        <v>74.80000000000001</v>
      </c>
      <c r="H1033" s="135">
        <f t="shared" si="14"/>
        <v>80.63999999999996</v>
      </c>
    </row>
    <row r="1034" spans="1:8" s="87" customFormat="1" ht="15">
      <c r="A1034" s="120">
        <v>121</v>
      </c>
      <c r="B1034" s="120"/>
      <c r="C1034" s="120" t="s">
        <v>605</v>
      </c>
      <c r="D1034" s="88">
        <v>1</v>
      </c>
      <c r="E1034" s="120" t="s">
        <v>132</v>
      </c>
      <c r="F1034" s="120">
        <v>180</v>
      </c>
      <c r="G1034" s="134">
        <v>57.2</v>
      </c>
      <c r="H1034" s="135">
        <f t="shared" si="14"/>
        <v>77.03999999999999</v>
      </c>
    </row>
    <row r="1035" spans="1:8" s="87" customFormat="1" ht="15">
      <c r="A1035" s="120">
        <v>122</v>
      </c>
      <c r="B1035" s="120"/>
      <c r="C1035" s="120" t="s">
        <v>606</v>
      </c>
      <c r="D1035" s="88">
        <v>1</v>
      </c>
      <c r="E1035" s="120" t="s">
        <v>132</v>
      </c>
      <c r="F1035" s="120">
        <v>100</v>
      </c>
      <c r="G1035" s="134">
        <v>80.08</v>
      </c>
      <c r="H1035" s="135">
        <f t="shared" si="14"/>
        <v>19.92</v>
      </c>
    </row>
    <row r="1036" spans="1:8" s="87" customFormat="1" ht="15">
      <c r="A1036" s="120">
        <v>123</v>
      </c>
      <c r="B1036" s="120"/>
      <c r="C1036" s="120" t="s">
        <v>607</v>
      </c>
      <c r="D1036" s="88">
        <v>1</v>
      </c>
      <c r="E1036" s="120" t="s">
        <v>132</v>
      </c>
      <c r="F1036" s="120">
        <v>180</v>
      </c>
      <c r="G1036" s="134">
        <v>51.04000000000001</v>
      </c>
      <c r="H1036" s="135">
        <f t="shared" si="14"/>
        <v>88.12799999999997</v>
      </c>
    </row>
    <row r="1037" spans="1:8" s="87" customFormat="1" ht="15">
      <c r="A1037" s="120">
        <v>124</v>
      </c>
      <c r="B1037" s="120"/>
      <c r="C1037" s="120" t="s">
        <v>608</v>
      </c>
      <c r="D1037" s="88">
        <v>1</v>
      </c>
      <c r="E1037" s="120" t="s">
        <v>132</v>
      </c>
      <c r="F1037" s="120">
        <v>250</v>
      </c>
      <c r="G1037" s="134">
        <v>35.2</v>
      </c>
      <c r="H1037" s="135">
        <f t="shared" si="14"/>
        <v>162</v>
      </c>
    </row>
    <row r="1038" spans="1:8" s="87" customFormat="1" ht="15">
      <c r="A1038" s="120">
        <v>125</v>
      </c>
      <c r="B1038" s="120"/>
      <c r="C1038" s="120" t="s">
        <v>609</v>
      </c>
      <c r="D1038" s="88">
        <v>1</v>
      </c>
      <c r="E1038" s="120" t="s">
        <v>132</v>
      </c>
      <c r="F1038" s="120">
        <v>160</v>
      </c>
      <c r="G1038" s="134">
        <v>45.760000000000005</v>
      </c>
      <c r="H1038" s="135">
        <f t="shared" si="14"/>
        <v>86.78399999999999</v>
      </c>
    </row>
    <row r="1039" spans="1:8" s="87" customFormat="1" ht="15">
      <c r="A1039" s="120">
        <v>126</v>
      </c>
      <c r="B1039" s="120"/>
      <c r="C1039" s="120" t="s">
        <v>610</v>
      </c>
      <c r="D1039" s="88">
        <v>1</v>
      </c>
      <c r="E1039" s="120" t="s">
        <v>132</v>
      </c>
      <c r="F1039" s="120">
        <v>160</v>
      </c>
      <c r="G1039" s="134">
        <v>52.800000000000004</v>
      </c>
      <c r="H1039" s="135">
        <f t="shared" si="14"/>
        <v>75.52</v>
      </c>
    </row>
    <row r="1040" spans="1:8" s="87" customFormat="1" ht="15">
      <c r="A1040" s="120">
        <v>127</v>
      </c>
      <c r="B1040" s="120"/>
      <c r="C1040" s="120" t="s">
        <v>922</v>
      </c>
      <c r="D1040" s="88">
        <v>1</v>
      </c>
      <c r="E1040" s="120" t="s">
        <v>132</v>
      </c>
      <c r="F1040" s="120">
        <v>250</v>
      </c>
      <c r="G1040" s="134">
        <v>49.28000000000001</v>
      </c>
      <c r="H1040" s="135">
        <f t="shared" si="14"/>
        <v>126.79999999999998</v>
      </c>
    </row>
    <row r="1041" spans="1:8" s="87" customFormat="1" ht="15">
      <c r="A1041" s="120">
        <v>128</v>
      </c>
      <c r="B1041" s="120"/>
      <c r="C1041" s="120" t="s">
        <v>611</v>
      </c>
      <c r="D1041" s="88">
        <v>1</v>
      </c>
      <c r="E1041" s="120" t="s">
        <v>132</v>
      </c>
      <c r="F1041" s="120">
        <v>160</v>
      </c>
      <c r="G1041" s="134">
        <v>57.2</v>
      </c>
      <c r="H1041" s="135">
        <f t="shared" si="14"/>
        <v>68.48</v>
      </c>
    </row>
    <row r="1042" spans="1:8" s="87" customFormat="1" ht="15">
      <c r="A1042" s="205">
        <v>129</v>
      </c>
      <c r="B1042" s="205"/>
      <c r="C1042" s="205" t="s">
        <v>923</v>
      </c>
      <c r="D1042" s="203">
        <v>2</v>
      </c>
      <c r="E1042" s="120" t="s">
        <v>132</v>
      </c>
      <c r="F1042" s="120">
        <v>400</v>
      </c>
      <c r="G1042" s="134">
        <v>22.880000000000003</v>
      </c>
      <c r="H1042" s="135">
        <f t="shared" si="14"/>
        <v>308.48</v>
      </c>
    </row>
    <row r="1043" spans="1:8" s="87" customFormat="1" ht="15">
      <c r="A1043" s="206"/>
      <c r="B1043" s="206"/>
      <c r="C1043" s="206"/>
      <c r="D1043" s="204"/>
      <c r="E1043" s="120" t="s">
        <v>132</v>
      </c>
      <c r="F1043" s="120">
        <v>400</v>
      </c>
      <c r="G1043" s="134">
        <v>55.44000000000001</v>
      </c>
      <c r="H1043" s="135">
        <f t="shared" si="14"/>
        <v>178.23999999999995</v>
      </c>
    </row>
    <row r="1044" spans="1:8" s="87" customFormat="1" ht="15">
      <c r="A1044" s="120">
        <v>130</v>
      </c>
      <c r="B1044" s="120"/>
      <c r="C1044" s="120" t="s">
        <v>612</v>
      </c>
      <c r="D1044" s="88">
        <v>1</v>
      </c>
      <c r="E1044" s="120" t="s">
        <v>132</v>
      </c>
      <c r="F1044" s="120">
        <v>100</v>
      </c>
      <c r="G1044" s="134">
        <v>44</v>
      </c>
      <c r="H1044" s="135">
        <f t="shared" si="14"/>
        <v>56</v>
      </c>
    </row>
    <row r="1045" spans="1:8" s="87" customFormat="1" ht="15">
      <c r="A1045" s="120">
        <v>131</v>
      </c>
      <c r="B1045" s="120"/>
      <c r="C1045" s="120" t="s">
        <v>924</v>
      </c>
      <c r="D1045" s="88">
        <v>1</v>
      </c>
      <c r="E1045" s="120" t="s">
        <v>132</v>
      </c>
      <c r="F1045" s="120">
        <v>250</v>
      </c>
      <c r="G1045" s="134">
        <v>61.60000000000001</v>
      </c>
      <c r="H1045" s="135">
        <f t="shared" si="14"/>
        <v>95.99999999999999</v>
      </c>
    </row>
    <row r="1046" spans="1:8" s="87" customFormat="1" ht="15">
      <c r="A1046" s="120">
        <v>132</v>
      </c>
      <c r="B1046" s="120"/>
      <c r="C1046" s="120" t="s">
        <v>925</v>
      </c>
      <c r="D1046" s="88">
        <v>1</v>
      </c>
      <c r="E1046" s="120" t="s">
        <v>132</v>
      </c>
      <c r="F1046" s="120">
        <v>250</v>
      </c>
      <c r="G1046" s="134">
        <v>30.800000000000004</v>
      </c>
      <c r="H1046" s="135">
        <f t="shared" si="14"/>
        <v>172.99999999999997</v>
      </c>
    </row>
    <row r="1047" spans="1:8" s="87" customFormat="1" ht="15">
      <c r="A1047" s="120">
        <v>133</v>
      </c>
      <c r="B1047" s="120"/>
      <c r="C1047" s="120" t="s">
        <v>613</v>
      </c>
      <c r="D1047" s="88">
        <v>1</v>
      </c>
      <c r="E1047" s="120" t="s">
        <v>132</v>
      </c>
      <c r="F1047" s="120">
        <v>100</v>
      </c>
      <c r="G1047" s="134">
        <v>73.04</v>
      </c>
      <c r="H1047" s="135">
        <f t="shared" si="14"/>
        <v>26.959999999999994</v>
      </c>
    </row>
    <row r="1048" spans="1:8" s="87" customFormat="1" ht="15">
      <c r="A1048" s="205">
        <v>134</v>
      </c>
      <c r="B1048" s="205"/>
      <c r="C1048" s="205" t="s">
        <v>614</v>
      </c>
      <c r="D1048" s="203">
        <v>2</v>
      </c>
      <c r="E1048" s="120" t="s">
        <v>132</v>
      </c>
      <c r="F1048" s="120">
        <v>250</v>
      </c>
      <c r="G1048" s="134">
        <v>72.16000000000001</v>
      </c>
      <c r="H1048" s="135">
        <f t="shared" si="14"/>
        <v>69.59999999999997</v>
      </c>
    </row>
    <row r="1049" spans="1:8" s="87" customFormat="1" ht="15">
      <c r="A1049" s="206"/>
      <c r="B1049" s="206"/>
      <c r="C1049" s="206"/>
      <c r="D1049" s="204"/>
      <c r="E1049" s="120" t="s">
        <v>132</v>
      </c>
      <c r="F1049" s="120">
        <v>250</v>
      </c>
      <c r="G1049" s="134">
        <v>66</v>
      </c>
      <c r="H1049" s="135">
        <f t="shared" si="14"/>
        <v>85</v>
      </c>
    </row>
    <row r="1050" spans="1:8" s="87" customFormat="1" ht="15">
      <c r="A1050" s="205">
        <v>135</v>
      </c>
      <c r="B1050" s="205"/>
      <c r="C1050" s="205" t="s">
        <v>615</v>
      </c>
      <c r="D1050" s="203">
        <v>2</v>
      </c>
      <c r="E1050" s="120" t="s">
        <v>132</v>
      </c>
      <c r="F1050" s="120">
        <v>100</v>
      </c>
      <c r="G1050" s="134">
        <v>0</v>
      </c>
      <c r="H1050" s="135">
        <f t="shared" si="14"/>
        <v>100</v>
      </c>
    </row>
    <row r="1051" spans="1:8" s="87" customFormat="1" ht="15">
      <c r="A1051" s="206"/>
      <c r="B1051" s="206"/>
      <c r="C1051" s="206"/>
      <c r="D1051" s="204"/>
      <c r="E1051" s="120" t="s">
        <v>132</v>
      </c>
      <c r="F1051" s="120">
        <v>100</v>
      </c>
      <c r="G1051" s="134">
        <v>36.96000000000001</v>
      </c>
      <c r="H1051" s="135">
        <f t="shared" si="14"/>
        <v>63.03999999999999</v>
      </c>
    </row>
    <row r="1052" spans="1:8" s="87" customFormat="1" ht="15">
      <c r="A1052" s="205">
        <v>136</v>
      </c>
      <c r="B1052" s="205"/>
      <c r="C1052" s="205" t="s">
        <v>252</v>
      </c>
      <c r="D1052" s="203">
        <v>2</v>
      </c>
      <c r="E1052" s="120" t="s">
        <v>132</v>
      </c>
      <c r="F1052" s="120">
        <v>320</v>
      </c>
      <c r="G1052" s="134">
        <v>64.24000000000001</v>
      </c>
      <c r="H1052" s="135">
        <f t="shared" si="14"/>
        <v>114.43199999999997</v>
      </c>
    </row>
    <row r="1053" spans="1:8" s="87" customFormat="1" ht="15">
      <c r="A1053" s="206"/>
      <c r="B1053" s="206"/>
      <c r="C1053" s="206"/>
      <c r="D1053" s="204"/>
      <c r="E1053" s="120" t="s">
        <v>132</v>
      </c>
      <c r="F1053" s="120">
        <v>100</v>
      </c>
      <c r="G1053" s="134">
        <v>49.28000000000001</v>
      </c>
      <c r="H1053" s="135">
        <f t="shared" si="14"/>
        <v>50.71999999999999</v>
      </c>
    </row>
    <row r="1054" spans="1:8" s="87" customFormat="1" ht="15">
      <c r="A1054" s="205">
        <v>137</v>
      </c>
      <c r="B1054" s="205"/>
      <c r="C1054" s="205" t="s">
        <v>926</v>
      </c>
      <c r="D1054" s="203">
        <v>2</v>
      </c>
      <c r="E1054" s="120" t="s">
        <v>132</v>
      </c>
      <c r="F1054" s="120">
        <v>100</v>
      </c>
      <c r="G1054" s="134">
        <v>17.6</v>
      </c>
      <c r="H1054" s="135">
        <f t="shared" si="14"/>
        <v>82.4</v>
      </c>
    </row>
    <row r="1055" spans="1:8" s="87" customFormat="1" ht="15">
      <c r="A1055" s="206"/>
      <c r="B1055" s="206"/>
      <c r="C1055" s="206"/>
      <c r="D1055" s="204"/>
      <c r="E1055" s="120" t="s">
        <v>132</v>
      </c>
      <c r="F1055" s="120">
        <v>400</v>
      </c>
      <c r="G1055" s="134">
        <v>26.400000000000002</v>
      </c>
      <c r="H1055" s="135">
        <f t="shared" si="14"/>
        <v>294.4</v>
      </c>
    </row>
    <row r="1056" spans="1:8" s="87" customFormat="1" ht="15">
      <c r="A1056" s="120">
        <v>138</v>
      </c>
      <c r="B1056" s="120"/>
      <c r="C1056" s="120" t="s">
        <v>249</v>
      </c>
      <c r="D1056" s="88">
        <v>1</v>
      </c>
      <c r="E1056" s="120" t="s">
        <v>132</v>
      </c>
      <c r="F1056" s="120">
        <v>180</v>
      </c>
      <c r="G1056" s="134">
        <v>22</v>
      </c>
      <c r="H1056" s="135">
        <f t="shared" si="14"/>
        <v>140.4</v>
      </c>
    </row>
    <row r="1057" spans="1:8" s="87" customFormat="1" ht="15">
      <c r="A1057" s="120">
        <v>139</v>
      </c>
      <c r="B1057" s="120"/>
      <c r="C1057" s="120" t="s">
        <v>710</v>
      </c>
      <c r="D1057" s="88">
        <v>1</v>
      </c>
      <c r="E1057" s="120" t="s">
        <v>132</v>
      </c>
      <c r="F1057" s="120">
        <v>160</v>
      </c>
      <c r="G1057" s="134">
        <v>11.440000000000001</v>
      </c>
      <c r="H1057" s="135">
        <f t="shared" si="14"/>
        <v>141.696</v>
      </c>
    </row>
    <row r="1058" spans="1:8" s="87" customFormat="1" ht="15">
      <c r="A1058" s="205">
        <v>140</v>
      </c>
      <c r="B1058" s="205"/>
      <c r="C1058" s="205" t="s">
        <v>927</v>
      </c>
      <c r="D1058" s="203">
        <v>2</v>
      </c>
      <c r="E1058" s="120" t="s">
        <v>132</v>
      </c>
      <c r="F1058" s="120">
        <v>160</v>
      </c>
      <c r="G1058" s="134">
        <v>44</v>
      </c>
      <c r="H1058" s="135">
        <f t="shared" si="14"/>
        <v>89.6</v>
      </c>
    </row>
    <row r="1059" spans="1:8" s="87" customFormat="1" ht="15">
      <c r="A1059" s="206"/>
      <c r="B1059" s="206"/>
      <c r="C1059" s="206"/>
      <c r="D1059" s="204"/>
      <c r="E1059" s="120" t="s">
        <v>132</v>
      </c>
      <c r="F1059" s="120">
        <v>160</v>
      </c>
      <c r="G1059" s="134">
        <v>26.400000000000002</v>
      </c>
      <c r="H1059" s="135">
        <f t="shared" si="14"/>
        <v>117.76</v>
      </c>
    </row>
    <row r="1060" spans="1:8" s="87" customFormat="1" ht="15">
      <c r="A1060" s="120">
        <v>141</v>
      </c>
      <c r="B1060" s="120"/>
      <c r="C1060" s="120" t="s">
        <v>248</v>
      </c>
      <c r="D1060" s="88">
        <v>1</v>
      </c>
      <c r="E1060" s="120" t="s">
        <v>132</v>
      </c>
      <c r="F1060" s="120">
        <v>400</v>
      </c>
      <c r="G1060" s="134">
        <v>52.800000000000004</v>
      </c>
      <c r="H1060" s="135">
        <f t="shared" si="14"/>
        <v>188.8</v>
      </c>
    </row>
    <row r="1061" spans="1:8" s="87" customFormat="1" ht="15">
      <c r="A1061" s="205">
        <v>142</v>
      </c>
      <c r="B1061" s="205"/>
      <c r="C1061" s="205" t="s">
        <v>228</v>
      </c>
      <c r="D1061" s="203">
        <v>2</v>
      </c>
      <c r="E1061" s="120" t="s">
        <v>132</v>
      </c>
      <c r="F1061" s="120">
        <v>400</v>
      </c>
      <c r="G1061" s="134">
        <v>14.960000000000003</v>
      </c>
      <c r="H1061" s="135">
        <f t="shared" si="14"/>
        <v>340.16</v>
      </c>
    </row>
    <row r="1062" spans="1:8" s="87" customFormat="1" ht="15">
      <c r="A1062" s="206"/>
      <c r="B1062" s="206"/>
      <c r="C1062" s="206"/>
      <c r="D1062" s="204"/>
      <c r="E1062" s="120" t="s">
        <v>132</v>
      </c>
      <c r="F1062" s="120">
        <v>180</v>
      </c>
      <c r="G1062" s="134">
        <v>57.2</v>
      </c>
      <c r="H1062" s="135">
        <f t="shared" si="14"/>
        <v>77.03999999999999</v>
      </c>
    </row>
    <row r="1063" spans="1:8" s="87" customFormat="1" ht="15">
      <c r="A1063" s="205">
        <v>143</v>
      </c>
      <c r="B1063" s="205"/>
      <c r="C1063" s="205" t="s">
        <v>616</v>
      </c>
      <c r="D1063" s="203">
        <v>2</v>
      </c>
      <c r="E1063" s="120" t="s">
        <v>132</v>
      </c>
      <c r="F1063" s="120">
        <v>400</v>
      </c>
      <c r="G1063" s="134">
        <v>78.32000000000001</v>
      </c>
      <c r="H1063" s="135">
        <f t="shared" si="14"/>
        <v>86.71999999999997</v>
      </c>
    </row>
    <row r="1064" spans="1:8" s="87" customFormat="1" ht="15">
      <c r="A1064" s="206"/>
      <c r="B1064" s="206"/>
      <c r="C1064" s="206"/>
      <c r="D1064" s="204"/>
      <c r="E1064" s="120" t="s">
        <v>132</v>
      </c>
      <c r="F1064" s="120">
        <v>400</v>
      </c>
      <c r="G1064" s="134">
        <v>32.56</v>
      </c>
      <c r="H1064" s="135">
        <f t="shared" si="14"/>
        <v>269.76</v>
      </c>
    </row>
    <row r="1065" spans="1:8" s="87" customFormat="1" ht="15">
      <c r="A1065" s="205">
        <v>144</v>
      </c>
      <c r="B1065" s="205"/>
      <c r="C1065" s="205" t="s">
        <v>617</v>
      </c>
      <c r="D1065" s="203">
        <v>2</v>
      </c>
      <c r="E1065" s="120" t="s">
        <v>132</v>
      </c>
      <c r="F1065" s="120">
        <v>200</v>
      </c>
      <c r="G1065" s="134">
        <v>77.44000000000001</v>
      </c>
      <c r="H1065" s="135">
        <f t="shared" si="14"/>
        <v>45.119999999999976</v>
      </c>
    </row>
    <row r="1066" spans="1:8" s="87" customFormat="1" ht="15">
      <c r="A1066" s="206"/>
      <c r="B1066" s="206"/>
      <c r="C1066" s="206"/>
      <c r="D1066" s="204"/>
      <c r="E1066" s="120" t="s">
        <v>132</v>
      </c>
      <c r="F1066" s="120">
        <v>180</v>
      </c>
      <c r="G1066" s="134">
        <v>0</v>
      </c>
      <c r="H1066" s="135">
        <f t="shared" si="14"/>
        <v>180</v>
      </c>
    </row>
    <row r="1067" spans="1:8" s="87" customFormat="1" ht="15">
      <c r="A1067" s="120">
        <v>145</v>
      </c>
      <c r="B1067" s="120"/>
      <c r="C1067" s="120" t="s">
        <v>618</v>
      </c>
      <c r="D1067" s="88">
        <v>1</v>
      </c>
      <c r="E1067" s="120" t="s">
        <v>132</v>
      </c>
      <c r="F1067" s="120">
        <v>100</v>
      </c>
      <c r="G1067" s="134">
        <v>39.6</v>
      </c>
      <c r="H1067" s="135">
        <f t="shared" si="14"/>
        <v>60.4</v>
      </c>
    </row>
    <row r="1068" spans="1:8" s="87" customFormat="1" ht="15">
      <c r="A1068" s="205">
        <v>146</v>
      </c>
      <c r="B1068" s="205"/>
      <c r="C1068" s="205" t="s">
        <v>232</v>
      </c>
      <c r="D1068" s="203">
        <v>2</v>
      </c>
      <c r="E1068" s="120" t="s">
        <v>132</v>
      </c>
      <c r="F1068" s="120">
        <v>100</v>
      </c>
      <c r="G1068" s="134">
        <v>12.320000000000002</v>
      </c>
      <c r="H1068" s="135">
        <f t="shared" si="14"/>
        <v>87.68</v>
      </c>
    </row>
    <row r="1069" spans="1:8" s="87" customFormat="1" ht="15">
      <c r="A1069" s="206"/>
      <c r="B1069" s="206"/>
      <c r="C1069" s="206"/>
      <c r="D1069" s="204"/>
      <c r="E1069" s="120" t="s">
        <v>132</v>
      </c>
      <c r="F1069" s="120">
        <v>100</v>
      </c>
      <c r="G1069" s="134">
        <v>51.04000000000001</v>
      </c>
      <c r="H1069" s="135">
        <f t="shared" si="14"/>
        <v>48.959999999999994</v>
      </c>
    </row>
    <row r="1070" spans="1:8" s="87" customFormat="1" ht="15">
      <c r="A1070" s="120">
        <v>147</v>
      </c>
      <c r="B1070" s="120"/>
      <c r="C1070" s="120" t="s">
        <v>619</v>
      </c>
      <c r="D1070" s="88">
        <v>1</v>
      </c>
      <c r="E1070" s="120" t="s">
        <v>132</v>
      </c>
      <c r="F1070" s="120">
        <v>250</v>
      </c>
      <c r="G1070" s="134">
        <v>22.880000000000003</v>
      </c>
      <c r="H1070" s="135">
        <f t="shared" si="14"/>
        <v>192.8</v>
      </c>
    </row>
    <row r="1071" spans="1:8" s="87" customFormat="1" ht="15">
      <c r="A1071" s="205">
        <v>148</v>
      </c>
      <c r="B1071" s="205"/>
      <c r="C1071" s="205" t="s">
        <v>186</v>
      </c>
      <c r="D1071" s="203">
        <v>2</v>
      </c>
      <c r="E1071" s="120" t="s">
        <v>132</v>
      </c>
      <c r="F1071" s="95">
        <v>630</v>
      </c>
      <c r="G1071" s="134">
        <v>16.720000000000002</v>
      </c>
      <c r="H1071" s="135">
        <f t="shared" si="14"/>
        <v>524.664</v>
      </c>
    </row>
    <row r="1072" spans="1:8" s="87" customFormat="1" ht="15">
      <c r="A1072" s="206"/>
      <c r="B1072" s="206"/>
      <c r="C1072" s="206"/>
      <c r="D1072" s="204"/>
      <c r="E1072" s="120" t="s">
        <v>132</v>
      </c>
      <c r="F1072" s="95">
        <v>400</v>
      </c>
      <c r="G1072" s="134">
        <v>29.040000000000006</v>
      </c>
      <c r="H1072" s="135">
        <f t="shared" si="14"/>
        <v>283.84</v>
      </c>
    </row>
    <row r="1073" spans="1:8" s="87" customFormat="1" ht="15">
      <c r="A1073" s="205">
        <v>149</v>
      </c>
      <c r="B1073" s="205"/>
      <c r="C1073" s="205" t="s">
        <v>146</v>
      </c>
      <c r="D1073" s="203">
        <v>2</v>
      </c>
      <c r="E1073" s="120" t="s">
        <v>132</v>
      </c>
      <c r="F1073" s="95">
        <v>100</v>
      </c>
      <c r="G1073" s="134">
        <v>8.8</v>
      </c>
      <c r="H1073" s="135">
        <f t="shared" si="14"/>
        <v>91.2</v>
      </c>
    </row>
    <row r="1074" spans="1:8" s="87" customFormat="1" ht="15">
      <c r="A1074" s="206"/>
      <c r="B1074" s="206"/>
      <c r="C1074" s="206"/>
      <c r="D1074" s="204"/>
      <c r="E1074" s="120" t="s">
        <v>132</v>
      </c>
      <c r="F1074" s="95">
        <v>100</v>
      </c>
      <c r="G1074" s="134">
        <v>81.84000000000002</v>
      </c>
      <c r="H1074" s="135">
        <f t="shared" si="14"/>
        <v>18.159999999999982</v>
      </c>
    </row>
    <row r="1075" spans="1:8" s="87" customFormat="1" ht="15">
      <c r="A1075" s="205">
        <v>150</v>
      </c>
      <c r="B1075" s="205"/>
      <c r="C1075" s="205" t="s">
        <v>148</v>
      </c>
      <c r="D1075" s="203">
        <v>2</v>
      </c>
      <c r="E1075" s="120" t="s">
        <v>132</v>
      </c>
      <c r="F1075" s="95">
        <v>250</v>
      </c>
      <c r="G1075" s="134">
        <v>30.800000000000004</v>
      </c>
      <c r="H1075" s="135">
        <f t="shared" si="14"/>
        <v>172.99999999999997</v>
      </c>
    </row>
    <row r="1076" spans="1:8" s="87" customFormat="1" ht="15">
      <c r="A1076" s="206"/>
      <c r="B1076" s="206"/>
      <c r="C1076" s="206"/>
      <c r="D1076" s="204"/>
      <c r="E1076" s="120" t="s">
        <v>132</v>
      </c>
      <c r="F1076" s="95">
        <v>100</v>
      </c>
      <c r="G1076" s="134">
        <v>17.6</v>
      </c>
      <c r="H1076" s="135">
        <f t="shared" si="14"/>
        <v>82.4</v>
      </c>
    </row>
    <row r="1077" spans="1:8" s="87" customFormat="1" ht="15">
      <c r="A1077" s="205">
        <v>151</v>
      </c>
      <c r="B1077" s="205"/>
      <c r="C1077" s="205" t="s">
        <v>464</v>
      </c>
      <c r="D1077" s="203">
        <v>2</v>
      </c>
      <c r="E1077" s="120" t="s">
        <v>132</v>
      </c>
      <c r="F1077" s="95">
        <v>250</v>
      </c>
      <c r="G1077" s="134">
        <v>37.84</v>
      </c>
      <c r="H1077" s="135">
        <f t="shared" si="14"/>
        <v>155.4</v>
      </c>
    </row>
    <row r="1078" spans="1:8" s="87" customFormat="1" ht="15">
      <c r="A1078" s="206"/>
      <c r="B1078" s="206"/>
      <c r="C1078" s="206"/>
      <c r="D1078" s="204"/>
      <c r="E1078" s="120" t="s">
        <v>132</v>
      </c>
      <c r="F1078" s="95">
        <v>100</v>
      </c>
      <c r="G1078" s="134">
        <v>13.200000000000001</v>
      </c>
      <c r="H1078" s="135">
        <f t="shared" si="14"/>
        <v>86.8</v>
      </c>
    </row>
    <row r="1079" spans="1:8" s="87" customFormat="1" ht="15">
      <c r="A1079" s="205">
        <v>152</v>
      </c>
      <c r="B1079" s="205"/>
      <c r="C1079" s="205" t="s">
        <v>620</v>
      </c>
      <c r="D1079" s="203">
        <v>2</v>
      </c>
      <c r="E1079" s="120" t="s">
        <v>132</v>
      </c>
      <c r="F1079" s="95">
        <v>250</v>
      </c>
      <c r="G1079" s="134">
        <v>32.56</v>
      </c>
      <c r="H1079" s="135">
        <f t="shared" si="14"/>
        <v>168.6</v>
      </c>
    </row>
    <row r="1080" spans="1:8" s="87" customFormat="1" ht="15">
      <c r="A1080" s="206"/>
      <c r="B1080" s="206"/>
      <c r="C1080" s="206"/>
      <c r="D1080" s="204"/>
      <c r="E1080" s="120" t="s">
        <v>132</v>
      </c>
      <c r="F1080" s="95">
        <v>250</v>
      </c>
      <c r="G1080" s="134">
        <v>38.720000000000006</v>
      </c>
      <c r="H1080" s="135">
        <f t="shared" si="14"/>
        <v>153.2</v>
      </c>
    </row>
    <row r="1081" spans="1:8" s="87" customFormat="1" ht="15">
      <c r="A1081" s="120">
        <v>153</v>
      </c>
      <c r="B1081" s="120"/>
      <c r="C1081" s="120" t="s">
        <v>621</v>
      </c>
      <c r="D1081" s="88">
        <v>1</v>
      </c>
      <c r="E1081" s="120" t="s">
        <v>132</v>
      </c>
      <c r="F1081" s="120">
        <v>250</v>
      </c>
      <c r="G1081" s="134">
        <v>51.04000000000001</v>
      </c>
      <c r="H1081" s="135">
        <f aca="true" t="shared" si="15" ref="H1081:H1174">F1081*(100-G1081)/100</f>
        <v>122.39999999999996</v>
      </c>
    </row>
    <row r="1082" spans="1:8" s="87" customFormat="1" ht="15">
      <c r="A1082" s="120">
        <v>154</v>
      </c>
      <c r="B1082" s="120"/>
      <c r="C1082" s="120" t="s">
        <v>622</v>
      </c>
      <c r="D1082" s="88">
        <v>1</v>
      </c>
      <c r="E1082" s="120" t="s">
        <v>132</v>
      </c>
      <c r="F1082" s="120">
        <v>100</v>
      </c>
      <c r="G1082" s="134">
        <v>36.080000000000005</v>
      </c>
      <c r="H1082" s="135">
        <f t="shared" si="15"/>
        <v>63.91999999999999</v>
      </c>
    </row>
    <row r="1083" spans="1:8" s="87" customFormat="1" ht="15">
      <c r="A1083" s="120">
        <v>155</v>
      </c>
      <c r="B1083" s="120"/>
      <c r="C1083" s="120" t="s">
        <v>623</v>
      </c>
      <c r="D1083" s="88">
        <v>1</v>
      </c>
      <c r="E1083" s="120" t="s">
        <v>132</v>
      </c>
      <c r="F1083" s="120">
        <v>100</v>
      </c>
      <c r="G1083" s="134">
        <v>66.88000000000001</v>
      </c>
      <c r="H1083" s="135">
        <f t="shared" si="15"/>
        <v>33.11999999999999</v>
      </c>
    </row>
    <row r="1084" spans="1:8" s="87" customFormat="1" ht="15">
      <c r="A1084" s="120">
        <v>156</v>
      </c>
      <c r="B1084" s="120"/>
      <c r="C1084" s="120" t="s">
        <v>624</v>
      </c>
      <c r="D1084" s="88">
        <v>1</v>
      </c>
      <c r="E1084" s="120" t="s">
        <v>132</v>
      </c>
      <c r="F1084" s="120">
        <v>160</v>
      </c>
      <c r="G1084" s="134">
        <v>78.32000000000001</v>
      </c>
      <c r="H1084" s="135">
        <f t="shared" si="15"/>
        <v>34.68799999999999</v>
      </c>
    </row>
    <row r="1085" spans="1:8" s="87" customFormat="1" ht="15">
      <c r="A1085" s="120">
        <v>157</v>
      </c>
      <c r="B1085" s="120"/>
      <c r="C1085" s="120" t="s">
        <v>625</v>
      </c>
      <c r="D1085" s="88">
        <v>1</v>
      </c>
      <c r="E1085" s="120" t="s">
        <v>132</v>
      </c>
      <c r="F1085" s="120">
        <v>250</v>
      </c>
      <c r="G1085" s="134">
        <v>22.880000000000003</v>
      </c>
      <c r="H1085" s="135">
        <f t="shared" si="15"/>
        <v>192.8</v>
      </c>
    </row>
    <row r="1086" spans="1:8" s="87" customFormat="1" ht="15">
      <c r="A1086" s="205">
        <v>158</v>
      </c>
      <c r="B1086" s="205"/>
      <c r="C1086" s="205" t="s">
        <v>626</v>
      </c>
      <c r="D1086" s="203">
        <v>2</v>
      </c>
      <c r="E1086" s="120" t="s">
        <v>132</v>
      </c>
      <c r="F1086" s="95">
        <v>250</v>
      </c>
      <c r="G1086" s="134">
        <v>55.44000000000001</v>
      </c>
      <c r="H1086" s="135">
        <f t="shared" si="15"/>
        <v>111.39999999999996</v>
      </c>
    </row>
    <row r="1087" spans="1:8" s="87" customFormat="1" ht="15">
      <c r="A1087" s="206"/>
      <c r="B1087" s="206"/>
      <c r="C1087" s="206"/>
      <c r="D1087" s="204"/>
      <c r="E1087" s="120" t="s">
        <v>132</v>
      </c>
      <c r="F1087" s="95">
        <v>250</v>
      </c>
      <c r="G1087" s="134">
        <v>0</v>
      </c>
      <c r="H1087" s="135">
        <f t="shared" si="15"/>
        <v>250</v>
      </c>
    </row>
    <row r="1088" spans="1:8" s="87" customFormat="1" ht="15">
      <c r="A1088" s="120">
        <v>159</v>
      </c>
      <c r="B1088" s="120"/>
      <c r="C1088" s="120" t="s">
        <v>147</v>
      </c>
      <c r="D1088" s="88">
        <v>1</v>
      </c>
      <c r="E1088" s="120" t="s">
        <v>132</v>
      </c>
      <c r="F1088" s="120">
        <v>320</v>
      </c>
      <c r="G1088" s="134">
        <v>70.4</v>
      </c>
      <c r="H1088" s="135">
        <f t="shared" si="15"/>
        <v>94.71999999999998</v>
      </c>
    </row>
    <row r="1089" spans="1:8" s="87" customFormat="1" ht="15">
      <c r="A1089" s="120">
        <v>160</v>
      </c>
      <c r="B1089" s="120"/>
      <c r="C1089" s="120" t="s">
        <v>212</v>
      </c>
      <c r="D1089" s="88">
        <v>1</v>
      </c>
      <c r="E1089" s="120" t="s">
        <v>132</v>
      </c>
      <c r="F1089" s="120">
        <v>180</v>
      </c>
      <c r="G1089" s="134">
        <v>30.800000000000004</v>
      </c>
      <c r="H1089" s="135">
        <f t="shared" si="15"/>
        <v>124.55999999999999</v>
      </c>
    </row>
    <row r="1090" spans="1:8" s="87" customFormat="1" ht="15">
      <c r="A1090" s="120">
        <v>161</v>
      </c>
      <c r="B1090" s="120"/>
      <c r="C1090" s="120" t="s">
        <v>627</v>
      </c>
      <c r="D1090" s="88">
        <v>1</v>
      </c>
      <c r="E1090" s="120" t="s">
        <v>132</v>
      </c>
      <c r="F1090" s="120">
        <v>180</v>
      </c>
      <c r="G1090" s="134">
        <v>79.2</v>
      </c>
      <c r="H1090" s="135">
        <f t="shared" si="15"/>
        <v>37.44</v>
      </c>
    </row>
    <row r="1091" spans="1:8" s="87" customFormat="1" ht="15">
      <c r="A1091" s="120">
        <v>162</v>
      </c>
      <c r="B1091" s="120"/>
      <c r="C1091" s="120" t="s">
        <v>628</v>
      </c>
      <c r="D1091" s="88">
        <v>1</v>
      </c>
      <c r="E1091" s="120" t="s">
        <v>132</v>
      </c>
      <c r="F1091" s="120">
        <v>250</v>
      </c>
      <c r="G1091" s="134">
        <v>83.60000000000001</v>
      </c>
      <c r="H1091" s="135">
        <f t="shared" si="15"/>
        <v>40.99999999999998</v>
      </c>
    </row>
    <row r="1092" spans="1:8" s="87" customFormat="1" ht="15">
      <c r="A1092" s="213">
        <v>163</v>
      </c>
      <c r="B1092" s="213"/>
      <c r="C1092" s="213" t="s">
        <v>629</v>
      </c>
      <c r="D1092" s="214">
        <v>2</v>
      </c>
      <c r="E1092" s="120" t="s">
        <v>132</v>
      </c>
      <c r="F1092" s="120">
        <v>250</v>
      </c>
      <c r="G1092" s="134">
        <v>35.2</v>
      </c>
      <c r="H1092" s="135">
        <f t="shared" si="15"/>
        <v>162</v>
      </c>
    </row>
    <row r="1093" spans="1:8" s="87" customFormat="1" ht="15">
      <c r="A1093" s="213"/>
      <c r="B1093" s="213"/>
      <c r="C1093" s="213"/>
      <c r="D1093" s="214"/>
      <c r="E1093" s="120" t="s">
        <v>132</v>
      </c>
      <c r="F1093" s="120">
        <v>250</v>
      </c>
      <c r="G1093" s="134">
        <v>35.2</v>
      </c>
      <c r="H1093" s="135">
        <f t="shared" si="15"/>
        <v>162</v>
      </c>
    </row>
    <row r="1094" spans="1:8" s="87" customFormat="1" ht="15">
      <c r="A1094" s="120">
        <v>164</v>
      </c>
      <c r="B1094" s="120"/>
      <c r="C1094" s="120" t="s">
        <v>630</v>
      </c>
      <c r="D1094" s="88">
        <v>1</v>
      </c>
      <c r="E1094" s="120" t="s">
        <v>132</v>
      </c>
      <c r="F1094" s="120">
        <v>100</v>
      </c>
      <c r="G1094" s="134">
        <v>35.2</v>
      </c>
      <c r="H1094" s="135">
        <f t="shared" si="15"/>
        <v>64.8</v>
      </c>
    </row>
    <row r="1095" spans="1:8" s="87" customFormat="1" ht="15">
      <c r="A1095" s="120">
        <v>165</v>
      </c>
      <c r="B1095" s="120"/>
      <c r="C1095" s="120" t="s">
        <v>631</v>
      </c>
      <c r="D1095" s="88">
        <v>1</v>
      </c>
      <c r="E1095" s="120" t="s">
        <v>132</v>
      </c>
      <c r="F1095" s="120">
        <v>250</v>
      </c>
      <c r="G1095" s="134">
        <v>70.4</v>
      </c>
      <c r="H1095" s="135">
        <f t="shared" si="15"/>
        <v>73.99999999999999</v>
      </c>
    </row>
    <row r="1096" spans="1:8" s="87" customFormat="1" ht="15">
      <c r="A1096" s="205">
        <v>166</v>
      </c>
      <c r="B1096" s="205"/>
      <c r="C1096" s="205" t="s">
        <v>711</v>
      </c>
      <c r="D1096" s="203">
        <v>2</v>
      </c>
      <c r="E1096" s="120" t="s">
        <v>132</v>
      </c>
      <c r="F1096" s="120">
        <v>250</v>
      </c>
      <c r="G1096" s="134">
        <v>24.640000000000004</v>
      </c>
      <c r="H1096" s="135">
        <f t="shared" si="15"/>
        <v>188.4</v>
      </c>
    </row>
    <row r="1097" spans="1:8" s="87" customFormat="1" ht="15">
      <c r="A1097" s="206"/>
      <c r="B1097" s="206"/>
      <c r="C1097" s="206"/>
      <c r="D1097" s="204"/>
      <c r="E1097" s="120" t="s">
        <v>132</v>
      </c>
      <c r="F1097" s="120">
        <v>250</v>
      </c>
      <c r="G1097" s="134">
        <v>30.800000000000004</v>
      </c>
      <c r="H1097" s="135">
        <f t="shared" si="15"/>
        <v>172.99999999999997</v>
      </c>
    </row>
    <row r="1098" spans="1:8" s="87" customFormat="1" ht="15">
      <c r="A1098" s="119">
        <v>167</v>
      </c>
      <c r="B1098" s="119"/>
      <c r="C1098" s="119" t="s">
        <v>928</v>
      </c>
      <c r="D1098" s="91">
        <v>1</v>
      </c>
      <c r="E1098" s="120" t="s">
        <v>132</v>
      </c>
      <c r="F1098" s="120">
        <v>100</v>
      </c>
      <c r="G1098" s="134">
        <v>8.8</v>
      </c>
      <c r="H1098" s="135">
        <f t="shared" si="15"/>
        <v>91.2</v>
      </c>
    </row>
    <row r="1099" spans="1:8" s="87" customFormat="1" ht="15">
      <c r="A1099" s="119">
        <v>168</v>
      </c>
      <c r="B1099" s="119"/>
      <c r="C1099" s="119" t="s">
        <v>929</v>
      </c>
      <c r="D1099" s="91">
        <v>1</v>
      </c>
      <c r="E1099" s="120" t="s">
        <v>132</v>
      </c>
      <c r="F1099" s="120">
        <v>100</v>
      </c>
      <c r="G1099" s="134">
        <v>22</v>
      </c>
      <c r="H1099" s="135">
        <f t="shared" si="15"/>
        <v>78</v>
      </c>
    </row>
    <row r="1100" spans="1:8" s="87" customFormat="1" ht="15">
      <c r="A1100" s="119">
        <v>169</v>
      </c>
      <c r="B1100" s="119"/>
      <c r="C1100" s="119" t="s">
        <v>930</v>
      </c>
      <c r="D1100" s="91">
        <v>1</v>
      </c>
      <c r="E1100" s="120" t="s">
        <v>132</v>
      </c>
      <c r="F1100" s="120">
        <v>100</v>
      </c>
      <c r="G1100" s="134">
        <v>22</v>
      </c>
      <c r="H1100" s="135">
        <f t="shared" si="15"/>
        <v>78</v>
      </c>
    </row>
    <row r="1101" spans="1:8" s="87" customFormat="1" ht="15">
      <c r="A1101" s="205">
        <v>170</v>
      </c>
      <c r="B1101" s="205"/>
      <c r="C1101" s="205" t="s">
        <v>931</v>
      </c>
      <c r="D1101" s="203">
        <v>2</v>
      </c>
      <c r="E1101" s="120" t="s">
        <v>132</v>
      </c>
      <c r="F1101" s="120">
        <v>100</v>
      </c>
      <c r="G1101" s="134">
        <v>22</v>
      </c>
      <c r="H1101" s="135">
        <f t="shared" si="15"/>
        <v>78</v>
      </c>
    </row>
    <row r="1102" spans="1:8" s="87" customFormat="1" ht="15">
      <c r="A1102" s="206"/>
      <c r="B1102" s="206"/>
      <c r="C1102" s="206"/>
      <c r="D1102" s="204"/>
      <c r="E1102" s="120" t="s">
        <v>132</v>
      </c>
      <c r="F1102" s="120">
        <v>100</v>
      </c>
      <c r="G1102" s="134">
        <v>8.8</v>
      </c>
      <c r="H1102" s="135">
        <f t="shared" si="15"/>
        <v>91.2</v>
      </c>
    </row>
    <row r="1103" spans="1:8" s="87" customFormat="1" ht="15">
      <c r="A1103" s="119">
        <v>171</v>
      </c>
      <c r="B1103" s="119"/>
      <c r="C1103" s="119" t="s">
        <v>932</v>
      </c>
      <c r="D1103" s="91">
        <v>1</v>
      </c>
      <c r="E1103" s="120" t="s">
        <v>132</v>
      </c>
      <c r="F1103" s="120">
        <v>100</v>
      </c>
      <c r="G1103" s="134">
        <v>26.400000000000002</v>
      </c>
      <c r="H1103" s="135">
        <f t="shared" si="15"/>
        <v>73.6</v>
      </c>
    </row>
    <row r="1104" spans="1:8" s="87" customFormat="1" ht="15">
      <c r="A1104" s="119">
        <v>172</v>
      </c>
      <c r="B1104" s="119"/>
      <c r="C1104" s="119" t="s">
        <v>933</v>
      </c>
      <c r="D1104" s="91">
        <v>1</v>
      </c>
      <c r="E1104" s="120" t="s">
        <v>132</v>
      </c>
      <c r="F1104" s="120">
        <v>20</v>
      </c>
      <c r="G1104" s="134">
        <v>8.8</v>
      </c>
      <c r="H1104" s="135">
        <f t="shared" si="15"/>
        <v>18.24</v>
      </c>
    </row>
    <row r="1105" spans="1:8" s="87" customFormat="1" ht="15">
      <c r="A1105" s="119">
        <v>173</v>
      </c>
      <c r="B1105" s="119"/>
      <c r="C1105" s="119" t="s">
        <v>934</v>
      </c>
      <c r="D1105" s="91">
        <v>1</v>
      </c>
      <c r="E1105" s="120" t="s">
        <v>132</v>
      </c>
      <c r="F1105" s="120">
        <v>100</v>
      </c>
      <c r="G1105" s="134">
        <v>13.200000000000001</v>
      </c>
      <c r="H1105" s="135">
        <f t="shared" si="15"/>
        <v>86.8</v>
      </c>
    </row>
    <row r="1106" spans="1:8" s="87" customFormat="1" ht="15">
      <c r="A1106" s="205">
        <v>174</v>
      </c>
      <c r="B1106" s="205"/>
      <c r="C1106" s="205" t="s">
        <v>935</v>
      </c>
      <c r="D1106" s="203">
        <v>2</v>
      </c>
      <c r="E1106" s="120" t="s">
        <v>132</v>
      </c>
      <c r="F1106" s="120">
        <v>100</v>
      </c>
      <c r="G1106" s="134">
        <v>22</v>
      </c>
      <c r="H1106" s="135">
        <f t="shared" si="15"/>
        <v>78</v>
      </c>
    </row>
    <row r="1107" spans="1:8" s="87" customFormat="1" ht="15">
      <c r="A1107" s="206"/>
      <c r="B1107" s="206"/>
      <c r="C1107" s="206"/>
      <c r="D1107" s="204"/>
      <c r="E1107" s="120" t="s">
        <v>132</v>
      </c>
      <c r="F1107" s="120">
        <v>100</v>
      </c>
      <c r="G1107" s="134">
        <v>26.400000000000002</v>
      </c>
      <c r="H1107" s="135">
        <f t="shared" si="15"/>
        <v>73.6</v>
      </c>
    </row>
    <row r="1108" spans="1:8" s="87" customFormat="1" ht="15">
      <c r="A1108" s="205">
        <v>175</v>
      </c>
      <c r="B1108" s="205"/>
      <c r="C1108" s="205" t="s">
        <v>936</v>
      </c>
      <c r="D1108" s="203">
        <v>2</v>
      </c>
      <c r="E1108" s="120" t="s">
        <v>132</v>
      </c>
      <c r="F1108" s="120">
        <v>100</v>
      </c>
      <c r="G1108" s="134">
        <v>13.200000000000001</v>
      </c>
      <c r="H1108" s="135">
        <f t="shared" si="15"/>
        <v>86.8</v>
      </c>
    </row>
    <row r="1109" spans="1:8" s="87" customFormat="1" ht="15">
      <c r="A1109" s="206"/>
      <c r="B1109" s="206"/>
      <c r="C1109" s="206"/>
      <c r="D1109" s="204"/>
      <c r="E1109" s="120" t="s">
        <v>132</v>
      </c>
      <c r="F1109" s="120">
        <v>100</v>
      </c>
      <c r="G1109" s="134">
        <v>8.8</v>
      </c>
      <c r="H1109" s="135">
        <f t="shared" si="15"/>
        <v>91.2</v>
      </c>
    </row>
    <row r="1110" spans="1:8" s="87" customFormat="1" ht="15">
      <c r="A1110" s="119">
        <v>176</v>
      </c>
      <c r="B1110" s="119"/>
      <c r="C1110" s="119" t="s">
        <v>937</v>
      </c>
      <c r="D1110" s="91">
        <v>1</v>
      </c>
      <c r="E1110" s="120" t="s">
        <v>132</v>
      </c>
      <c r="F1110" s="120">
        <v>100</v>
      </c>
      <c r="G1110" s="134">
        <v>13.200000000000001</v>
      </c>
      <c r="H1110" s="135">
        <f t="shared" si="15"/>
        <v>86.8</v>
      </c>
    </row>
    <row r="1111" spans="1:8" s="87" customFormat="1" ht="15">
      <c r="A1111" s="119">
        <v>177</v>
      </c>
      <c r="B1111" s="119"/>
      <c r="C1111" s="119" t="s">
        <v>938</v>
      </c>
      <c r="D1111" s="91">
        <v>1</v>
      </c>
      <c r="E1111" s="120" t="s">
        <v>132</v>
      </c>
      <c r="F1111" s="120">
        <v>100</v>
      </c>
      <c r="G1111" s="134">
        <v>22</v>
      </c>
      <c r="H1111" s="135">
        <f t="shared" si="15"/>
        <v>78</v>
      </c>
    </row>
    <row r="1112" spans="1:8" s="87" customFormat="1" ht="15">
      <c r="A1112" s="119">
        <v>178</v>
      </c>
      <c r="B1112" s="119"/>
      <c r="C1112" s="119" t="s">
        <v>939</v>
      </c>
      <c r="D1112" s="91">
        <v>1</v>
      </c>
      <c r="E1112" s="120" t="s">
        <v>132</v>
      </c>
      <c r="F1112" s="120">
        <v>50</v>
      </c>
      <c r="G1112" s="134">
        <v>30.800000000000004</v>
      </c>
      <c r="H1112" s="135">
        <f t="shared" si="15"/>
        <v>34.599999999999994</v>
      </c>
    </row>
    <row r="1113" spans="1:8" s="87" customFormat="1" ht="15">
      <c r="A1113" s="119">
        <v>179</v>
      </c>
      <c r="B1113" s="119"/>
      <c r="C1113" s="119" t="s">
        <v>940</v>
      </c>
      <c r="D1113" s="91">
        <v>1</v>
      </c>
      <c r="E1113" s="120" t="s">
        <v>132</v>
      </c>
      <c r="F1113" s="120">
        <v>100</v>
      </c>
      <c r="G1113" s="134">
        <v>8.8</v>
      </c>
      <c r="H1113" s="135">
        <f t="shared" si="15"/>
        <v>91.2</v>
      </c>
    </row>
    <row r="1114" spans="1:8" s="87" customFormat="1" ht="15">
      <c r="A1114" s="119">
        <v>180</v>
      </c>
      <c r="B1114" s="119"/>
      <c r="C1114" s="119" t="s">
        <v>941</v>
      </c>
      <c r="D1114" s="91">
        <v>1</v>
      </c>
      <c r="E1114" s="120" t="s">
        <v>132</v>
      </c>
      <c r="F1114" s="120">
        <v>100</v>
      </c>
      <c r="G1114" s="134">
        <v>22</v>
      </c>
      <c r="H1114" s="135">
        <f t="shared" si="15"/>
        <v>78</v>
      </c>
    </row>
    <row r="1115" spans="1:8" s="87" customFormat="1" ht="15">
      <c r="A1115" s="119">
        <v>181</v>
      </c>
      <c r="B1115" s="119"/>
      <c r="C1115" s="119" t="s">
        <v>942</v>
      </c>
      <c r="D1115" s="91">
        <v>1</v>
      </c>
      <c r="E1115" s="120" t="s">
        <v>132</v>
      </c>
      <c r="F1115" s="120">
        <v>160</v>
      </c>
      <c r="G1115" s="134">
        <v>10.560000000000002</v>
      </c>
      <c r="H1115" s="135">
        <f t="shared" si="15"/>
        <v>143.10399999999998</v>
      </c>
    </row>
    <row r="1116" spans="1:8" s="87" customFormat="1" ht="15">
      <c r="A1116" s="119">
        <v>182</v>
      </c>
      <c r="B1116" s="119"/>
      <c r="C1116" s="119" t="s">
        <v>943</v>
      </c>
      <c r="D1116" s="91">
        <v>1</v>
      </c>
      <c r="E1116" s="120" t="s">
        <v>132</v>
      </c>
      <c r="F1116" s="120">
        <v>630</v>
      </c>
      <c r="G1116" s="134">
        <v>44</v>
      </c>
      <c r="H1116" s="135">
        <f t="shared" si="15"/>
        <v>352.8</v>
      </c>
    </row>
    <row r="1117" spans="1:8" s="87" customFormat="1" ht="15">
      <c r="A1117" s="119">
        <v>183</v>
      </c>
      <c r="B1117" s="119"/>
      <c r="C1117" s="119" t="s">
        <v>944</v>
      </c>
      <c r="D1117" s="91">
        <v>1</v>
      </c>
      <c r="E1117" s="120" t="s">
        <v>132</v>
      </c>
      <c r="F1117" s="120">
        <v>320</v>
      </c>
      <c r="G1117" s="134">
        <v>22</v>
      </c>
      <c r="H1117" s="135">
        <f t="shared" si="15"/>
        <v>249.6</v>
      </c>
    </row>
    <row r="1118" spans="1:8" s="87" customFormat="1" ht="15">
      <c r="A1118" s="119">
        <v>184</v>
      </c>
      <c r="B1118" s="119"/>
      <c r="C1118" s="119" t="s">
        <v>945</v>
      </c>
      <c r="D1118" s="91">
        <v>1</v>
      </c>
      <c r="E1118" s="120" t="s">
        <v>132</v>
      </c>
      <c r="F1118" s="120">
        <v>100</v>
      </c>
      <c r="G1118" s="134">
        <v>17.6</v>
      </c>
      <c r="H1118" s="135">
        <f t="shared" si="15"/>
        <v>82.4</v>
      </c>
    </row>
    <row r="1119" spans="1:8" s="87" customFormat="1" ht="15">
      <c r="A1119" s="119">
        <v>185</v>
      </c>
      <c r="B1119" s="119"/>
      <c r="C1119" s="119" t="s">
        <v>946</v>
      </c>
      <c r="D1119" s="91">
        <v>1</v>
      </c>
      <c r="E1119" s="120" t="s">
        <v>132</v>
      </c>
      <c r="F1119" s="120">
        <v>180</v>
      </c>
      <c r="G1119" s="134">
        <v>17.6</v>
      </c>
      <c r="H1119" s="135">
        <f t="shared" si="15"/>
        <v>148.32000000000002</v>
      </c>
    </row>
    <row r="1120" spans="1:8" s="87" customFormat="1" ht="15">
      <c r="A1120" s="119">
        <v>186</v>
      </c>
      <c r="B1120" s="95" t="s">
        <v>632</v>
      </c>
      <c r="C1120" s="120" t="s">
        <v>633</v>
      </c>
      <c r="D1120" s="88">
        <v>1</v>
      </c>
      <c r="E1120" s="120" t="s">
        <v>132</v>
      </c>
      <c r="F1120" s="120">
        <v>180</v>
      </c>
      <c r="G1120" s="134">
        <v>22</v>
      </c>
      <c r="H1120" s="135">
        <f t="shared" si="15"/>
        <v>140.4</v>
      </c>
    </row>
    <row r="1121" spans="1:8" s="87" customFormat="1" ht="15">
      <c r="A1121" s="119">
        <v>187</v>
      </c>
      <c r="B1121" s="95"/>
      <c r="C1121" s="120" t="s">
        <v>634</v>
      </c>
      <c r="D1121" s="88">
        <v>1</v>
      </c>
      <c r="E1121" s="120" t="s">
        <v>132</v>
      </c>
      <c r="F1121" s="120">
        <v>100</v>
      </c>
      <c r="G1121" s="134">
        <v>17.6</v>
      </c>
      <c r="H1121" s="135">
        <f t="shared" si="15"/>
        <v>82.4</v>
      </c>
    </row>
    <row r="1122" spans="1:8" s="87" customFormat="1" ht="15">
      <c r="A1122" s="119">
        <v>188</v>
      </c>
      <c r="B1122" s="95"/>
      <c r="C1122" s="120" t="s">
        <v>635</v>
      </c>
      <c r="D1122" s="88">
        <v>1</v>
      </c>
      <c r="E1122" s="120" t="s">
        <v>132</v>
      </c>
      <c r="F1122" s="120">
        <v>315</v>
      </c>
      <c r="G1122" s="134">
        <v>11.440000000000001</v>
      </c>
      <c r="H1122" s="135">
        <f t="shared" si="15"/>
        <v>278.964</v>
      </c>
    </row>
    <row r="1123" spans="1:8" s="87" customFormat="1" ht="15">
      <c r="A1123" s="119">
        <v>189</v>
      </c>
      <c r="B1123" s="95"/>
      <c r="C1123" s="120" t="s">
        <v>636</v>
      </c>
      <c r="D1123" s="88">
        <v>1</v>
      </c>
      <c r="E1123" s="120" t="s">
        <v>132</v>
      </c>
      <c r="F1123" s="120">
        <v>315</v>
      </c>
      <c r="G1123" s="134">
        <v>44</v>
      </c>
      <c r="H1123" s="135">
        <f t="shared" si="15"/>
        <v>176.4</v>
      </c>
    </row>
    <row r="1124" spans="1:8" s="87" customFormat="1" ht="15">
      <c r="A1124" s="119">
        <v>190</v>
      </c>
      <c r="B1124" s="95"/>
      <c r="C1124" s="120" t="s">
        <v>579</v>
      </c>
      <c r="D1124" s="88">
        <v>1</v>
      </c>
      <c r="E1124" s="120" t="s">
        <v>132</v>
      </c>
      <c r="F1124" s="120">
        <v>160</v>
      </c>
      <c r="G1124" s="134">
        <v>22</v>
      </c>
      <c r="H1124" s="135">
        <f t="shared" si="15"/>
        <v>124.8</v>
      </c>
    </row>
    <row r="1125" spans="1:8" s="87" customFormat="1" ht="15">
      <c r="A1125" s="119">
        <v>191</v>
      </c>
      <c r="B1125" s="95"/>
      <c r="C1125" s="120" t="s">
        <v>637</v>
      </c>
      <c r="D1125" s="88">
        <v>1</v>
      </c>
      <c r="E1125" s="120" t="s">
        <v>132</v>
      </c>
      <c r="F1125" s="120">
        <v>250</v>
      </c>
      <c r="G1125" s="134">
        <v>26.400000000000002</v>
      </c>
      <c r="H1125" s="135">
        <f t="shared" si="15"/>
        <v>184</v>
      </c>
    </row>
    <row r="1126" spans="1:8" s="87" customFormat="1" ht="15">
      <c r="A1126" s="119">
        <v>192</v>
      </c>
      <c r="B1126" s="95"/>
      <c r="C1126" s="120" t="s">
        <v>638</v>
      </c>
      <c r="D1126" s="88">
        <v>1</v>
      </c>
      <c r="E1126" s="120" t="s">
        <v>132</v>
      </c>
      <c r="F1126" s="120">
        <v>100</v>
      </c>
      <c r="G1126" s="134">
        <v>8.8</v>
      </c>
      <c r="H1126" s="135">
        <f t="shared" si="15"/>
        <v>91.2</v>
      </c>
    </row>
    <row r="1127" spans="1:8" s="87" customFormat="1" ht="15">
      <c r="A1127" s="119">
        <v>193</v>
      </c>
      <c r="B1127" s="95"/>
      <c r="C1127" s="120" t="s">
        <v>639</v>
      </c>
      <c r="D1127" s="88">
        <v>1</v>
      </c>
      <c r="E1127" s="120" t="s">
        <v>132</v>
      </c>
      <c r="F1127" s="120">
        <v>180</v>
      </c>
      <c r="G1127" s="134">
        <v>19.360000000000003</v>
      </c>
      <c r="H1127" s="135">
        <f t="shared" si="15"/>
        <v>145.15200000000002</v>
      </c>
    </row>
    <row r="1128" spans="1:8" s="87" customFormat="1" ht="15">
      <c r="A1128" s="119">
        <v>194</v>
      </c>
      <c r="B1128" s="95" t="s">
        <v>640</v>
      </c>
      <c r="C1128" s="120" t="s">
        <v>641</v>
      </c>
      <c r="D1128" s="88">
        <v>1</v>
      </c>
      <c r="E1128" s="120" t="s">
        <v>132</v>
      </c>
      <c r="F1128" s="120">
        <v>180</v>
      </c>
      <c r="G1128" s="134">
        <v>52.800000000000004</v>
      </c>
      <c r="H1128" s="135">
        <f t="shared" si="15"/>
        <v>84.96</v>
      </c>
    </row>
    <row r="1129" spans="1:8" s="87" customFormat="1" ht="15">
      <c r="A1129" s="119">
        <v>195</v>
      </c>
      <c r="B1129" s="95" t="s">
        <v>642</v>
      </c>
      <c r="C1129" s="120" t="s">
        <v>269</v>
      </c>
      <c r="D1129" s="88">
        <v>1</v>
      </c>
      <c r="E1129" s="120" t="s">
        <v>132</v>
      </c>
      <c r="F1129" s="120">
        <v>180</v>
      </c>
      <c r="G1129" s="134">
        <v>22</v>
      </c>
      <c r="H1129" s="135">
        <f t="shared" si="15"/>
        <v>140.4</v>
      </c>
    </row>
    <row r="1130" spans="1:8" s="87" customFormat="1" ht="15">
      <c r="A1130" s="119">
        <v>196</v>
      </c>
      <c r="B1130" s="95"/>
      <c r="C1130" s="120" t="s">
        <v>270</v>
      </c>
      <c r="D1130" s="88">
        <v>1</v>
      </c>
      <c r="E1130" s="120" t="s">
        <v>132</v>
      </c>
      <c r="F1130" s="120">
        <v>160</v>
      </c>
      <c r="G1130" s="134">
        <v>22</v>
      </c>
      <c r="H1130" s="135">
        <f t="shared" si="15"/>
        <v>124.8</v>
      </c>
    </row>
    <row r="1131" spans="1:8" s="87" customFormat="1" ht="15">
      <c r="A1131" s="119">
        <v>197</v>
      </c>
      <c r="B1131" s="95"/>
      <c r="C1131" s="120" t="s">
        <v>271</v>
      </c>
      <c r="D1131" s="88">
        <v>1</v>
      </c>
      <c r="E1131" s="120" t="s">
        <v>132</v>
      </c>
      <c r="F1131" s="120">
        <v>100</v>
      </c>
      <c r="G1131" s="134">
        <v>48.400000000000006</v>
      </c>
      <c r="H1131" s="135">
        <f t="shared" si="15"/>
        <v>51.599999999999994</v>
      </c>
    </row>
    <row r="1132" spans="1:8" s="87" customFormat="1" ht="15">
      <c r="A1132" s="119">
        <v>198</v>
      </c>
      <c r="B1132" s="95" t="s">
        <v>643</v>
      </c>
      <c r="C1132" s="120" t="s">
        <v>272</v>
      </c>
      <c r="D1132" s="88">
        <v>1</v>
      </c>
      <c r="E1132" s="120" t="s">
        <v>132</v>
      </c>
      <c r="F1132" s="120">
        <v>400</v>
      </c>
      <c r="G1132" s="134">
        <v>30.800000000000004</v>
      </c>
      <c r="H1132" s="135">
        <f t="shared" si="15"/>
        <v>276.79999999999995</v>
      </c>
    </row>
    <row r="1133" spans="1:8" s="87" customFormat="1" ht="15">
      <c r="A1133" s="119">
        <v>199</v>
      </c>
      <c r="B1133" s="95"/>
      <c r="C1133" s="120" t="s">
        <v>644</v>
      </c>
      <c r="D1133" s="88">
        <v>1</v>
      </c>
      <c r="E1133" s="120" t="s">
        <v>132</v>
      </c>
      <c r="F1133" s="120">
        <v>250</v>
      </c>
      <c r="G1133" s="134">
        <v>35.2</v>
      </c>
      <c r="H1133" s="135">
        <f t="shared" si="15"/>
        <v>162</v>
      </c>
    </row>
    <row r="1134" spans="1:8" s="87" customFormat="1" ht="15">
      <c r="A1134" s="119">
        <v>200</v>
      </c>
      <c r="B1134" s="95" t="s">
        <v>645</v>
      </c>
      <c r="C1134" s="120" t="s">
        <v>646</v>
      </c>
      <c r="D1134" s="88">
        <v>1</v>
      </c>
      <c r="E1134" s="120" t="s">
        <v>132</v>
      </c>
      <c r="F1134" s="120">
        <v>160</v>
      </c>
      <c r="G1134" s="134">
        <v>12.320000000000002</v>
      </c>
      <c r="H1134" s="135">
        <f t="shared" si="15"/>
        <v>140.28799999999998</v>
      </c>
    </row>
    <row r="1135" spans="1:8" s="87" customFormat="1" ht="15">
      <c r="A1135" s="119">
        <v>201</v>
      </c>
      <c r="B1135" s="95"/>
      <c r="C1135" s="120" t="s">
        <v>647</v>
      </c>
      <c r="D1135" s="88">
        <v>1</v>
      </c>
      <c r="E1135" s="120" t="s">
        <v>132</v>
      </c>
      <c r="F1135" s="120">
        <v>250</v>
      </c>
      <c r="G1135" s="134">
        <v>79.2</v>
      </c>
      <c r="H1135" s="135">
        <f t="shared" si="15"/>
        <v>51.99999999999999</v>
      </c>
    </row>
    <row r="1136" spans="1:8" s="87" customFormat="1" ht="15">
      <c r="A1136" s="119">
        <v>202</v>
      </c>
      <c r="B1136" s="95"/>
      <c r="C1136" s="120" t="s">
        <v>648</v>
      </c>
      <c r="D1136" s="88">
        <v>1</v>
      </c>
      <c r="E1136" s="120" t="s">
        <v>132</v>
      </c>
      <c r="F1136" s="120">
        <v>250</v>
      </c>
      <c r="G1136" s="134">
        <v>71.28</v>
      </c>
      <c r="H1136" s="135">
        <f t="shared" si="15"/>
        <v>71.8</v>
      </c>
    </row>
    <row r="1137" spans="1:8" s="87" customFormat="1" ht="15">
      <c r="A1137" s="119">
        <v>203</v>
      </c>
      <c r="B1137" s="95"/>
      <c r="C1137" s="120" t="s">
        <v>649</v>
      </c>
      <c r="D1137" s="88">
        <v>1</v>
      </c>
      <c r="E1137" s="120" t="s">
        <v>132</v>
      </c>
      <c r="F1137" s="120">
        <v>250</v>
      </c>
      <c r="G1137" s="134">
        <v>52.800000000000004</v>
      </c>
      <c r="H1137" s="135">
        <f t="shared" si="15"/>
        <v>117.99999999999999</v>
      </c>
    </row>
    <row r="1138" spans="1:8" s="87" customFormat="1" ht="15">
      <c r="A1138" s="119">
        <v>204</v>
      </c>
      <c r="B1138" s="95"/>
      <c r="C1138" s="120" t="s">
        <v>650</v>
      </c>
      <c r="D1138" s="88">
        <v>1</v>
      </c>
      <c r="E1138" s="120" t="s">
        <v>132</v>
      </c>
      <c r="F1138" s="120">
        <v>400</v>
      </c>
      <c r="G1138" s="134">
        <v>78.32000000000001</v>
      </c>
      <c r="H1138" s="135">
        <f t="shared" si="15"/>
        <v>86.71999999999997</v>
      </c>
    </row>
    <row r="1139" spans="1:8" s="87" customFormat="1" ht="15">
      <c r="A1139" s="119">
        <v>205</v>
      </c>
      <c r="B1139" s="95"/>
      <c r="C1139" s="120" t="s">
        <v>651</v>
      </c>
      <c r="D1139" s="88">
        <v>1</v>
      </c>
      <c r="E1139" s="120" t="s">
        <v>132</v>
      </c>
      <c r="F1139" s="120">
        <v>250</v>
      </c>
      <c r="G1139" s="134">
        <v>79.2</v>
      </c>
      <c r="H1139" s="135">
        <f t="shared" si="15"/>
        <v>51.99999999999999</v>
      </c>
    </row>
    <row r="1140" spans="1:8" s="87" customFormat="1" ht="15">
      <c r="A1140" s="205">
        <v>206</v>
      </c>
      <c r="B1140" s="215"/>
      <c r="C1140" s="205" t="s">
        <v>652</v>
      </c>
      <c r="D1140" s="203">
        <v>2</v>
      </c>
      <c r="E1140" s="120" t="s">
        <v>132</v>
      </c>
      <c r="F1140" s="95">
        <v>400</v>
      </c>
      <c r="G1140" s="134">
        <v>39.6</v>
      </c>
      <c r="H1140" s="135">
        <f t="shared" si="15"/>
        <v>241.6</v>
      </c>
    </row>
    <row r="1141" spans="1:8" s="87" customFormat="1" ht="15">
      <c r="A1141" s="206"/>
      <c r="B1141" s="216"/>
      <c r="C1141" s="206"/>
      <c r="D1141" s="204"/>
      <c r="E1141" s="120" t="s">
        <v>132</v>
      </c>
      <c r="F1141" s="95">
        <v>400</v>
      </c>
      <c r="G1141" s="134">
        <v>39.6</v>
      </c>
      <c r="H1141" s="135">
        <f t="shared" si="15"/>
        <v>241.6</v>
      </c>
    </row>
    <row r="1142" spans="1:8" s="87" customFormat="1" ht="30">
      <c r="A1142" s="120">
        <v>207</v>
      </c>
      <c r="B1142" s="95" t="s">
        <v>653</v>
      </c>
      <c r="C1142" s="120" t="s">
        <v>654</v>
      </c>
      <c r="D1142" s="88">
        <v>1</v>
      </c>
      <c r="E1142" s="120" t="s">
        <v>132</v>
      </c>
      <c r="F1142" s="120">
        <v>250</v>
      </c>
      <c r="G1142" s="134">
        <v>40.48000000000001</v>
      </c>
      <c r="H1142" s="135">
        <f t="shared" si="15"/>
        <v>148.79999999999995</v>
      </c>
    </row>
    <row r="1143" spans="1:8" s="87" customFormat="1" ht="15">
      <c r="A1143" s="120">
        <v>208</v>
      </c>
      <c r="B1143" s="95"/>
      <c r="C1143" s="120" t="s">
        <v>655</v>
      </c>
      <c r="D1143" s="88">
        <v>1</v>
      </c>
      <c r="E1143" s="120" t="s">
        <v>132</v>
      </c>
      <c r="F1143" s="120">
        <v>100</v>
      </c>
      <c r="G1143" s="134">
        <v>51.92000000000001</v>
      </c>
      <c r="H1143" s="135">
        <f t="shared" si="15"/>
        <v>48.07999999999999</v>
      </c>
    </row>
    <row r="1144" spans="1:8" s="87" customFormat="1" ht="15">
      <c r="A1144" s="120">
        <v>209</v>
      </c>
      <c r="B1144" s="95"/>
      <c r="C1144" s="120" t="s">
        <v>656</v>
      </c>
      <c r="D1144" s="88">
        <v>1</v>
      </c>
      <c r="E1144" s="120" t="s">
        <v>132</v>
      </c>
      <c r="F1144" s="120">
        <v>100</v>
      </c>
      <c r="G1144" s="134">
        <v>22</v>
      </c>
      <c r="H1144" s="135">
        <f t="shared" si="15"/>
        <v>78</v>
      </c>
    </row>
    <row r="1145" spans="1:8" s="87" customFormat="1" ht="15">
      <c r="A1145" s="120">
        <v>210</v>
      </c>
      <c r="B1145" s="95" t="s">
        <v>657</v>
      </c>
      <c r="C1145" s="120" t="s">
        <v>658</v>
      </c>
      <c r="D1145" s="88">
        <v>1</v>
      </c>
      <c r="E1145" s="120" t="s">
        <v>132</v>
      </c>
      <c r="F1145" s="120">
        <v>250</v>
      </c>
      <c r="G1145" s="134">
        <v>33.440000000000005</v>
      </c>
      <c r="H1145" s="135">
        <f t="shared" si="15"/>
        <v>166.4</v>
      </c>
    </row>
    <row r="1146" spans="1:8" s="87" customFormat="1" ht="15">
      <c r="A1146" s="120">
        <v>211</v>
      </c>
      <c r="B1146" s="95"/>
      <c r="C1146" s="120" t="s">
        <v>659</v>
      </c>
      <c r="D1146" s="88">
        <v>1</v>
      </c>
      <c r="E1146" s="120" t="s">
        <v>132</v>
      </c>
      <c r="F1146" s="120">
        <v>250</v>
      </c>
      <c r="G1146" s="134">
        <v>59.84000000000001</v>
      </c>
      <c r="H1146" s="135">
        <f t="shared" si="15"/>
        <v>100.39999999999998</v>
      </c>
    </row>
    <row r="1147" spans="1:8" s="87" customFormat="1" ht="15">
      <c r="A1147" s="120">
        <v>212</v>
      </c>
      <c r="B1147" s="95"/>
      <c r="C1147" s="120" t="s">
        <v>660</v>
      </c>
      <c r="D1147" s="88">
        <v>1</v>
      </c>
      <c r="E1147" s="120" t="s">
        <v>132</v>
      </c>
      <c r="F1147" s="120">
        <v>180</v>
      </c>
      <c r="G1147" s="134">
        <v>79.2</v>
      </c>
      <c r="H1147" s="135">
        <f t="shared" si="15"/>
        <v>37.44</v>
      </c>
    </row>
    <row r="1148" spans="1:8" s="87" customFormat="1" ht="15">
      <c r="A1148" s="120">
        <v>213</v>
      </c>
      <c r="B1148" s="95"/>
      <c r="C1148" s="120" t="s">
        <v>661</v>
      </c>
      <c r="D1148" s="88">
        <v>1</v>
      </c>
      <c r="E1148" s="120" t="s">
        <v>132</v>
      </c>
      <c r="F1148" s="120">
        <v>250</v>
      </c>
      <c r="G1148" s="134">
        <v>55.44000000000001</v>
      </c>
      <c r="H1148" s="135">
        <f t="shared" si="15"/>
        <v>111.39999999999996</v>
      </c>
    </row>
    <row r="1149" spans="1:8" s="87" customFormat="1" ht="15">
      <c r="A1149" s="120">
        <v>214</v>
      </c>
      <c r="B1149" s="95"/>
      <c r="C1149" s="120" t="s">
        <v>662</v>
      </c>
      <c r="D1149" s="88">
        <v>1</v>
      </c>
      <c r="E1149" s="120" t="s">
        <v>132</v>
      </c>
      <c r="F1149" s="120">
        <v>250</v>
      </c>
      <c r="G1149" s="134">
        <v>30.800000000000004</v>
      </c>
      <c r="H1149" s="135">
        <f t="shared" si="15"/>
        <v>172.99999999999997</v>
      </c>
    </row>
    <row r="1150" spans="1:8" s="87" customFormat="1" ht="15">
      <c r="A1150" s="120">
        <v>215</v>
      </c>
      <c r="B1150" s="95" t="s">
        <v>663</v>
      </c>
      <c r="C1150" s="120" t="s">
        <v>664</v>
      </c>
      <c r="D1150" s="88">
        <v>1</v>
      </c>
      <c r="E1150" s="120" t="s">
        <v>132</v>
      </c>
      <c r="F1150" s="120">
        <v>250</v>
      </c>
      <c r="G1150" s="134">
        <v>20.900000000000002</v>
      </c>
      <c r="H1150" s="135">
        <f t="shared" si="15"/>
        <v>197.75</v>
      </c>
    </row>
    <row r="1151" spans="1:8" s="87" customFormat="1" ht="15">
      <c r="A1151" s="120">
        <v>216</v>
      </c>
      <c r="B1151" s="95"/>
      <c r="C1151" s="120" t="s">
        <v>665</v>
      </c>
      <c r="D1151" s="88">
        <v>1</v>
      </c>
      <c r="E1151" s="120" t="s">
        <v>132</v>
      </c>
      <c r="F1151" s="120">
        <v>200</v>
      </c>
      <c r="G1151" s="134">
        <v>20.900000000000002</v>
      </c>
      <c r="H1151" s="135">
        <f t="shared" si="15"/>
        <v>158.2</v>
      </c>
    </row>
    <row r="1152" spans="1:8" s="87" customFormat="1" ht="15">
      <c r="A1152" s="120">
        <v>217</v>
      </c>
      <c r="B1152" s="95"/>
      <c r="C1152" s="120" t="s">
        <v>666</v>
      </c>
      <c r="D1152" s="88">
        <v>1</v>
      </c>
      <c r="E1152" s="120" t="s">
        <v>132</v>
      </c>
      <c r="F1152" s="120">
        <v>100</v>
      </c>
      <c r="G1152" s="134">
        <v>17.6</v>
      </c>
      <c r="H1152" s="135">
        <f t="shared" si="15"/>
        <v>82.4</v>
      </c>
    </row>
    <row r="1153" spans="1:8" s="87" customFormat="1" ht="30">
      <c r="A1153" s="120">
        <v>218</v>
      </c>
      <c r="B1153" s="95" t="s">
        <v>726</v>
      </c>
      <c r="C1153" s="95" t="s">
        <v>947</v>
      </c>
      <c r="D1153" s="88">
        <v>1</v>
      </c>
      <c r="E1153" s="120" t="s">
        <v>132</v>
      </c>
      <c r="F1153" s="120">
        <v>250</v>
      </c>
      <c r="G1153" s="93">
        <v>5</v>
      </c>
      <c r="H1153" s="135">
        <f t="shared" si="15"/>
        <v>237.5</v>
      </c>
    </row>
    <row r="1154" spans="1:8" s="87" customFormat="1" ht="30">
      <c r="A1154" s="120">
        <v>219</v>
      </c>
      <c r="B1154" s="95" t="s">
        <v>726</v>
      </c>
      <c r="C1154" s="95" t="s">
        <v>948</v>
      </c>
      <c r="D1154" s="88">
        <v>1</v>
      </c>
      <c r="E1154" s="120" t="s">
        <v>132</v>
      </c>
      <c r="F1154" s="120">
        <v>250</v>
      </c>
      <c r="G1154" s="93">
        <v>5</v>
      </c>
      <c r="H1154" s="135">
        <f t="shared" si="15"/>
        <v>237.5</v>
      </c>
    </row>
    <row r="1155" spans="1:8" s="87" customFormat="1" ht="15.75">
      <c r="A1155" s="120"/>
      <c r="B1155" s="114" t="s">
        <v>208</v>
      </c>
      <c r="C1155" s="110"/>
      <c r="D1155" s="86">
        <f>SUM(D858:D1085)</f>
        <v>228</v>
      </c>
      <c r="E1155" s="110"/>
      <c r="F1155" s="110">
        <f>SUM(F858:F1154)</f>
        <v>79910</v>
      </c>
      <c r="G1155" s="88"/>
      <c r="H1155" s="136">
        <f>SUM(H858:H1154)</f>
        <v>49562.73000000005</v>
      </c>
    </row>
    <row r="1156" spans="1:8" s="87" customFormat="1" ht="26.25" customHeight="1">
      <c r="A1156" s="211" t="s">
        <v>667</v>
      </c>
      <c r="B1156" s="212"/>
      <c r="C1156" s="212"/>
      <c r="D1156" s="212"/>
      <c r="E1156" s="212"/>
      <c r="F1156" s="212"/>
      <c r="G1156" s="212"/>
      <c r="H1156" s="212"/>
    </row>
    <row r="1157" spans="1:8" s="87" customFormat="1" ht="15">
      <c r="A1157" s="213">
        <v>1</v>
      </c>
      <c r="B1157" s="213" t="s">
        <v>667</v>
      </c>
      <c r="C1157" s="213" t="s">
        <v>558</v>
      </c>
      <c r="D1157" s="214">
        <v>2</v>
      </c>
      <c r="E1157" s="120" t="s">
        <v>132</v>
      </c>
      <c r="F1157" s="95">
        <v>400</v>
      </c>
      <c r="G1157" s="134">
        <v>61.60000000000001</v>
      </c>
      <c r="H1157" s="135">
        <f t="shared" si="15"/>
        <v>153.59999999999997</v>
      </c>
    </row>
    <row r="1158" spans="1:8" s="87" customFormat="1" ht="15">
      <c r="A1158" s="213"/>
      <c r="B1158" s="213"/>
      <c r="C1158" s="213"/>
      <c r="D1158" s="214"/>
      <c r="E1158" s="120" t="s">
        <v>132</v>
      </c>
      <c r="F1158" s="95">
        <v>400</v>
      </c>
      <c r="G1158" s="134">
        <v>54.56000000000001</v>
      </c>
      <c r="H1158" s="135">
        <f>F1158*(100-G1158)/100</f>
        <v>181.75999999999996</v>
      </c>
    </row>
    <row r="1159" spans="1:8" s="87" customFormat="1" ht="15">
      <c r="A1159" s="213">
        <v>2</v>
      </c>
      <c r="B1159" s="213"/>
      <c r="C1159" s="213" t="s">
        <v>668</v>
      </c>
      <c r="D1159" s="214">
        <v>2</v>
      </c>
      <c r="E1159" s="120" t="s">
        <v>132</v>
      </c>
      <c r="F1159" s="95">
        <v>630</v>
      </c>
      <c r="G1159" s="134">
        <v>36.080000000000005</v>
      </c>
      <c r="H1159" s="135">
        <f t="shared" si="15"/>
        <v>402.69599999999997</v>
      </c>
    </row>
    <row r="1160" spans="1:8" s="87" customFormat="1" ht="15">
      <c r="A1160" s="213"/>
      <c r="B1160" s="213"/>
      <c r="C1160" s="213"/>
      <c r="D1160" s="214"/>
      <c r="E1160" s="120" t="s">
        <v>132</v>
      </c>
      <c r="F1160" s="95">
        <v>630</v>
      </c>
      <c r="G1160" s="134">
        <v>0</v>
      </c>
      <c r="H1160" s="135">
        <f t="shared" si="15"/>
        <v>630</v>
      </c>
    </row>
    <row r="1161" spans="1:8" s="87" customFormat="1" ht="15">
      <c r="A1161" s="213">
        <v>3</v>
      </c>
      <c r="B1161" s="213"/>
      <c r="C1161" s="213" t="s">
        <v>312</v>
      </c>
      <c r="D1161" s="214">
        <v>2</v>
      </c>
      <c r="E1161" s="120" t="s">
        <v>132</v>
      </c>
      <c r="F1161" s="95">
        <v>400</v>
      </c>
      <c r="G1161" s="134">
        <v>35.2</v>
      </c>
      <c r="H1161" s="135">
        <f t="shared" si="15"/>
        <v>259.2</v>
      </c>
    </row>
    <row r="1162" spans="1:8" s="87" customFormat="1" ht="15">
      <c r="A1162" s="213"/>
      <c r="B1162" s="213"/>
      <c r="C1162" s="213"/>
      <c r="D1162" s="214"/>
      <c r="E1162" s="120" t="s">
        <v>132</v>
      </c>
      <c r="F1162" s="95">
        <v>400</v>
      </c>
      <c r="G1162" s="134">
        <v>0</v>
      </c>
      <c r="H1162" s="135">
        <f t="shared" si="15"/>
        <v>400</v>
      </c>
    </row>
    <row r="1163" spans="1:8" s="87" customFormat="1" ht="15">
      <c r="A1163" s="213">
        <v>4</v>
      </c>
      <c r="B1163" s="213"/>
      <c r="C1163" s="213" t="s">
        <v>669</v>
      </c>
      <c r="D1163" s="214">
        <v>2</v>
      </c>
      <c r="E1163" s="120" t="s">
        <v>132</v>
      </c>
      <c r="F1163" s="95">
        <v>400</v>
      </c>
      <c r="G1163" s="134">
        <v>44</v>
      </c>
      <c r="H1163" s="135">
        <f t="shared" si="15"/>
        <v>224</v>
      </c>
    </row>
    <row r="1164" spans="1:8" s="87" customFormat="1" ht="15">
      <c r="A1164" s="213"/>
      <c r="B1164" s="213"/>
      <c r="C1164" s="213"/>
      <c r="D1164" s="214"/>
      <c r="E1164" s="120" t="s">
        <v>132</v>
      </c>
      <c r="F1164" s="95">
        <v>400</v>
      </c>
      <c r="G1164" s="134">
        <v>51.04000000000001</v>
      </c>
      <c r="H1164" s="135">
        <f t="shared" si="15"/>
        <v>195.83999999999997</v>
      </c>
    </row>
    <row r="1165" spans="1:8" s="87" customFormat="1" ht="15">
      <c r="A1165" s="213">
        <v>5</v>
      </c>
      <c r="B1165" s="213"/>
      <c r="C1165" s="213" t="s">
        <v>670</v>
      </c>
      <c r="D1165" s="214">
        <v>2</v>
      </c>
      <c r="E1165" s="120" t="s">
        <v>132</v>
      </c>
      <c r="F1165" s="95">
        <v>630</v>
      </c>
      <c r="G1165" s="134">
        <v>36.96000000000001</v>
      </c>
      <c r="H1165" s="135">
        <f t="shared" si="15"/>
        <v>397.152</v>
      </c>
    </row>
    <row r="1166" spans="1:8" s="87" customFormat="1" ht="15">
      <c r="A1166" s="213"/>
      <c r="B1166" s="213"/>
      <c r="C1166" s="213"/>
      <c r="D1166" s="214"/>
      <c r="E1166" s="120" t="s">
        <v>132</v>
      </c>
      <c r="F1166" s="95">
        <v>630</v>
      </c>
      <c r="G1166" s="134">
        <v>35.2</v>
      </c>
      <c r="H1166" s="135">
        <f t="shared" si="15"/>
        <v>408.24</v>
      </c>
    </row>
    <row r="1167" spans="1:8" s="87" customFormat="1" ht="15">
      <c r="A1167" s="213">
        <v>6</v>
      </c>
      <c r="B1167" s="213"/>
      <c r="C1167" s="213" t="s">
        <v>671</v>
      </c>
      <c r="D1167" s="214">
        <v>2</v>
      </c>
      <c r="E1167" s="120" t="s">
        <v>132</v>
      </c>
      <c r="F1167" s="95">
        <v>400</v>
      </c>
      <c r="G1167" s="134">
        <v>52.800000000000004</v>
      </c>
      <c r="H1167" s="135">
        <f t="shared" si="15"/>
        <v>188.8</v>
      </c>
    </row>
    <row r="1168" spans="1:8" s="87" customFormat="1" ht="15">
      <c r="A1168" s="213"/>
      <c r="B1168" s="213"/>
      <c r="C1168" s="213"/>
      <c r="D1168" s="214"/>
      <c r="E1168" s="120" t="s">
        <v>132</v>
      </c>
      <c r="F1168" s="95">
        <v>400</v>
      </c>
      <c r="G1168" s="134">
        <v>44</v>
      </c>
      <c r="H1168" s="135">
        <f t="shared" si="15"/>
        <v>224</v>
      </c>
    </row>
    <row r="1169" spans="1:8" s="87" customFormat="1" ht="15">
      <c r="A1169" s="213">
        <v>7</v>
      </c>
      <c r="B1169" s="213"/>
      <c r="C1169" s="213" t="s">
        <v>672</v>
      </c>
      <c r="D1169" s="214">
        <v>2</v>
      </c>
      <c r="E1169" s="120" t="s">
        <v>132</v>
      </c>
      <c r="F1169" s="95">
        <v>630</v>
      </c>
      <c r="G1169" s="134">
        <v>35.2</v>
      </c>
      <c r="H1169" s="135">
        <f t="shared" si="15"/>
        <v>408.24</v>
      </c>
    </row>
    <row r="1170" spans="1:8" s="87" customFormat="1" ht="15">
      <c r="A1170" s="213"/>
      <c r="B1170" s="213"/>
      <c r="C1170" s="213"/>
      <c r="D1170" s="214"/>
      <c r="E1170" s="120" t="s">
        <v>132</v>
      </c>
      <c r="F1170" s="95">
        <v>630</v>
      </c>
      <c r="G1170" s="134">
        <v>39.6</v>
      </c>
      <c r="H1170" s="135">
        <f t="shared" si="15"/>
        <v>380.52</v>
      </c>
    </row>
    <row r="1171" spans="1:8" s="87" customFormat="1" ht="15">
      <c r="A1171" s="213">
        <v>8</v>
      </c>
      <c r="B1171" s="213"/>
      <c r="C1171" s="213" t="s">
        <v>673</v>
      </c>
      <c r="D1171" s="214">
        <v>2</v>
      </c>
      <c r="E1171" s="120" t="s">
        <v>132</v>
      </c>
      <c r="F1171" s="95">
        <v>400</v>
      </c>
      <c r="G1171" s="134">
        <v>52.800000000000004</v>
      </c>
      <c r="H1171" s="135">
        <f t="shared" si="15"/>
        <v>188.8</v>
      </c>
    </row>
    <row r="1172" spans="1:8" s="87" customFormat="1" ht="15">
      <c r="A1172" s="213"/>
      <c r="B1172" s="213"/>
      <c r="C1172" s="213"/>
      <c r="D1172" s="214"/>
      <c r="E1172" s="120" t="s">
        <v>132</v>
      </c>
      <c r="F1172" s="95">
        <v>400</v>
      </c>
      <c r="G1172" s="134">
        <v>11</v>
      </c>
      <c r="H1172" s="135">
        <f t="shared" si="15"/>
        <v>356</v>
      </c>
    </row>
    <row r="1173" spans="1:8" s="87" customFormat="1" ht="15">
      <c r="A1173" s="213">
        <v>9</v>
      </c>
      <c r="B1173" s="213"/>
      <c r="C1173" s="213" t="s">
        <v>674</v>
      </c>
      <c r="D1173" s="214">
        <v>2</v>
      </c>
      <c r="E1173" s="120" t="s">
        <v>132</v>
      </c>
      <c r="F1173" s="95">
        <v>630</v>
      </c>
      <c r="G1173" s="134">
        <v>77</v>
      </c>
      <c r="H1173" s="135">
        <f t="shared" si="15"/>
        <v>144.9</v>
      </c>
    </row>
    <row r="1174" spans="1:8" s="87" customFormat="1" ht="15">
      <c r="A1174" s="213"/>
      <c r="B1174" s="213"/>
      <c r="C1174" s="213"/>
      <c r="D1174" s="214"/>
      <c r="E1174" s="120" t="s">
        <v>132</v>
      </c>
      <c r="F1174" s="95">
        <v>630</v>
      </c>
      <c r="G1174" s="134">
        <v>52.800000000000004</v>
      </c>
      <c r="H1174" s="135">
        <f t="shared" si="15"/>
        <v>297.35999999999996</v>
      </c>
    </row>
    <row r="1175" spans="1:8" s="87" customFormat="1" ht="15">
      <c r="A1175" s="213">
        <v>10</v>
      </c>
      <c r="B1175" s="205"/>
      <c r="C1175" s="205" t="s">
        <v>949</v>
      </c>
      <c r="D1175" s="203">
        <v>2</v>
      </c>
      <c r="E1175" s="120" t="s">
        <v>132</v>
      </c>
      <c r="F1175" s="95">
        <v>1000</v>
      </c>
      <c r="G1175" s="134">
        <v>16.5</v>
      </c>
      <c r="H1175" s="135">
        <f aca="true" t="shared" si="16" ref="H1175:H1192">F1175*(100-G1177)/100</f>
        <v>670</v>
      </c>
    </row>
    <row r="1176" spans="1:8" s="87" customFormat="1" ht="15">
      <c r="A1176" s="213"/>
      <c r="B1176" s="206"/>
      <c r="C1176" s="206"/>
      <c r="D1176" s="204"/>
      <c r="E1176" s="120" t="s">
        <v>132</v>
      </c>
      <c r="F1176" s="95">
        <v>1000</v>
      </c>
      <c r="G1176" s="134">
        <v>27.500000000000004</v>
      </c>
      <c r="H1176" s="135">
        <f t="shared" si="16"/>
        <v>560</v>
      </c>
    </row>
    <row r="1177" spans="1:8" s="87" customFormat="1" ht="15">
      <c r="A1177" s="213">
        <v>11</v>
      </c>
      <c r="B1177" s="213"/>
      <c r="C1177" s="213" t="s">
        <v>131</v>
      </c>
      <c r="D1177" s="214">
        <v>2</v>
      </c>
      <c r="E1177" s="120" t="s">
        <v>132</v>
      </c>
      <c r="F1177" s="95">
        <v>400</v>
      </c>
      <c r="G1177" s="134">
        <v>33</v>
      </c>
      <c r="H1177" s="135">
        <f t="shared" si="16"/>
        <v>118.39999999999998</v>
      </c>
    </row>
    <row r="1178" spans="1:8" s="87" customFormat="1" ht="15">
      <c r="A1178" s="213"/>
      <c r="B1178" s="213"/>
      <c r="C1178" s="213"/>
      <c r="D1178" s="214"/>
      <c r="E1178" s="120" t="s">
        <v>132</v>
      </c>
      <c r="F1178" s="95">
        <v>400</v>
      </c>
      <c r="G1178" s="134">
        <v>44</v>
      </c>
      <c r="H1178" s="135">
        <f t="shared" si="16"/>
        <v>224</v>
      </c>
    </row>
    <row r="1179" spans="1:8" s="87" customFormat="1" ht="15">
      <c r="A1179" s="120">
        <v>12</v>
      </c>
      <c r="B1179" s="120"/>
      <c r="C1179" s="120" t="s">
        <v>186</v>
      </c>
      <c r="D1179" s="88">
        <v>1</v>
      </c>
      <c r="E1179" s="120" t="s">
        <v>132</v>
      </c>
      <c r="F1179" s="120">
        <v>320</v>
      </c>
      <c r="G1179" s="134">
        <v>70.4</v>
      </c>
      <c r="H1179" s="135">
        <f t="shared" si="16"/>
        <v>111.61599999999999</v>
      </c>
    </row>
    <row r="1180" spans="1:8" s="87" customFormat="1" ht="15">
      <c r="A1180" s="120">
        <v>13</v>
      </c>
      <c r="B1180" s="120"/>
      <c r="C1180" s="120" t="s">
        <v>187</v>
      </c>
      <c r="D1180" s="88">
        <v>1</v>
      </c>
      <c r="E1180" s="120" t="s">
        <v>132</v>
      </c>
      <c r="F1180" s="120">
        <v>320</v>
      </c>
      <c r="G1180" s="134">
        <v>44</v>
      </c>
      <c r="H1180" s="135">
        <f t="shared" si="16"/>
        <v>207.36</v>
      </c>
    </row>
    <row r="1181" spans="1:8" s="87" customFormat="1" ht="15">
      <c r="A1181" s="120">
        <v>14</v>
      </c>
      <c r="B1181" s="120"/>
      <c r="C1181" s="120" t="s">
        <v>135</v>
      </c>
      <c r="D1181" s="88">
        <v>1</v>
      </c>
      <c r="E1181" s="120" t="s">
        <v>132</v>
      </c>
      <c r="F1181" s="120">
        <v>250</v>
      </c>
      <c r="G1181" s="134">
        <v>65.12</v>
      </c>
      <c r="H1181" s="135">
        <f t="shared" si="16"/>
        <v>170.8</v>
      </c>
    </row>
    <row r="1182" spans="1:8" s="87" customFormat="1" ht="15">
      <c r="A1182" s="213">
        <v>15</v>
      </c>
      <c r="B1182" s="213"/>
      <c r="C1182" s="213" t="s">
        <v>136</v>
      </c>
      <c r="D1182" s="214">
        <v>2</v>
      </c>
      <c r="E1182" s="120" t="s">
        <v>132</v>
      </c>
      <c r="F1182" s="95">
        <v>400</v>
      </c>
      <c r="G1182" s="134">
        <v>35.2</v>
      </c>
      <c r="H1182" s="135">
        <f t="shared" si="16"/>
        <v>294.4</v>
      </c>
    </row>
    <row r="1183" spans="1:8" s="87" customFormat="1" ht="15">
      <c r="A1183" s="213"/>
      <c r="B1183" s="213"/>
      <c r="C1183" s="213"/>
      <c r="D1183" s="214"/>
      <c r="E1183" s="120" t="s">
        <v>132</v>
      </c>
      <c r="F1183" s="95">
        <v>400</v>
      </c>
      <c r="G1183" s="134">
        <v>31.680000000000003</v>
      </c>
      <c r="H1183" s="135">
        <f t="shared" si="16"/>
        <v>259.2</v>
      </c>
    </row>
    <row r="1184" spans="1:8" s="87" customFormat="1" ht="15">
      <c r="A1184" s="213">
        <v>16</v>
      </c>
      <c r="B1184" s="213"/>
      <c r="C1184" s="213" t="s">
        <v>137</v>
      </c>
      <c r="D1184" s="214">
        <v>2</v>
      </c>
      <c r="E1184" s="120" t="s">
        <v>132</v>
      </c>
      <c r="F1184" s="95">
        <v>250</v>
      </c>
      <c r="G1184" s="134">
        <v>26.400000000000002</v>
      </c>
      <c r="H1184" s="135">
        <f t="shared" si="16"/>
        <v>65.19999999999996</v>
      </c>
    </row>
    <row r="1185" spans="1:8" s="87" customFormat="1" ht="15">
      <c r="A1185" s="213"/>
      <c r="B1185" s="213"/>
      <c r="C1185" s="213"/>
      <c r="D1185" s="214"/>
      <c r="E1185" s="120" t="s">
        <v>132</v>
      </c>
      <c r="F1185" s="95">
        <v>400</v>
      </c>
      <c r="G1185" s="134">
        <v>35.2</v>
      </c>
      <c r="H1185" s="135">
        <f t="shared" si="16"/>
        <v>114.88</v>
      </c>
    </row>
    <row r="1186" spans="1:8" s="87" customFormat="1" ht="15">
      <c r="A1186" s="120">
        <v>17</v>
      </c>
      <c r="B1186" s="120"/>
      <c r="C1186" s="120" t="s">
        <v>138</v>
      </c>
      <c r="D1186" s="88">
        <v>1</v>
      </c>
      <c r="E1186" s="120" t="s">
        <v>132</v>
      </c>
      <c r="F1186" s="120">
        <v>400</v>
      </c>
      <c r="G1186" s="134">
        <v>73.92000000000002</v>
      </c>
      <c r="H1186" s="135">
        <f t="shared" si="16"/>
        <v>171.2</v>
      </c>
    </row>
    <row r="1187" spans="1:8" s="87" customFormat="1" ht="15">
      <c r="A1187" s="120">
        <v>18</v>
      </c>
      <c r="B1187" s="120"/>
      <c r="C1187" s="120" t="s">
        <v>139</v>
      </c>
      <c r="D1187" s="88">
        <v>1</v>
      </c>
      <c r="E1187" s="120" t="s">
        <v>132</v>
      </c>
      <c r="F1187" s="120">
        <v>180</v>
      </c>
      <c r="G1187" s="134">
        <v>71.28</v>
      </c>
      <c r="H1187" s="135">
        <f t="shared" si="16"/>
        <v>81.79199999999997</v>
      </c>
    </row>
    <row r="1188" spans="1:8" s="87" customFormat="1" ht="15">
      <c r="A1188" s="213">
        <v>19</v>
      </c>
      <c r="B1188" s="213"/>
      <c r="C1188" s="213" t="s">
        <v>140</v>
      </c>
      <c r="D1188" s="214">
        <v>2</v>
      </c>
      <c r="E1188" s="120" t="s">
        <v>132</v>
      </c>
      <c r="F1188" s="95">
        <v>250</v>
      </c>
      <c r="G1188" s="134">
        <v>57.2</v>
      </c>
      <c r="H1188" s="135">
        <f t="shared" si="16"/>
        <v>117.99999999999999</v>
      </c>
    </row>
    <row r="1189" spans="1:8" s="87" customFormat="1" ht="15">
      <c r="A1189" s="213"/>
      <c r="B1189" s="213"/>
      <c r="C1189" s="213"/>
      <c r="D1189" s="214"/>
      <c r="E1189" s="120" t="s">
        <v>132</v>
      </c>
      <c r="F1189" s="95">
        <v>250</v>
      </c>
      <c r="G1189" s="134">
        <v>54.56000000000001</v>
      </c>
      <c r="H1189" s="135">
        <f t="shared" si="16"/>
        <v>117.99999999999999</v>
      </c>
    </row>
    <row r="1190" spans="1:8" s="87" customFormat="1" ht="15">
      <c r="A1190" s="120">
        <v>20</v>
      </c>
      <c r="B1190" s="120"/>
      <c r="C1190" s="120" t="s">
        <v>189</v>
      </c>
      <c r="D1190" s="88">
        <v>1</v>
      </c>
      <c r="E1190" s="120" t="s">
        <v>132</v>
      </c>
      <c r="F1190" s="120">
        <v>400</v>
      </c>
      <c r="G1190" s="134">
        <v>52.800000000000004</v>
      </c>
      <c r="H1190" s="135">
        <f t="shared" si="16"/>
        <v>259.2</v>
      </c>
    </row>
    <row r="1191" spans="1:8" s="87" customFormat="1" ht="15">
      <c r="A1191" s="213">
        <v>21</v>
      </c>
      <c r="B1191" s="213"/>
      <c r="C1191" s="213" t="s">
        <v>142</v>
      </c>
      <c r="D1191" s="214">
        <v>2</v>
      </c>
      <c r="E1191" s="120" t="s">
        <v>132</v>
      </c>
      <c r="F1191" s="120">
        <v>400</v>
      </c>
      <c r="G1191" s="134">
        <v>52.800000000000004</v>
      </c>
      <c r="H1191" s="135">
        <f t="shared" si="16"/>
        <v>259.2</v>
      </c>
    </row>
    <row r="1192" spans="1:8" s="87" customFormat="1" ht="15">
      <c r="A1192" s="213"/>
      <c r="B1192" s="213"/>
      <c r="C1192" s="213"/>
      <c r="D1192" s="214"/>
      <c r="E1192" s="120" t="s">
        <v>132</v>
      </c>
      <c r="F1192" s="120">
        <v>400</v>
      </c>
      <c r="G1192" s="134">
        <v>35.2</v>
      </c>
      <c r="H1192" s="135">
        <f t="shared" si="16"/>
        <v>224</v>
      </c>
    </row>
    <row r="1193" spans="1:8" s="87" customFormat="1" ht="15">
      <c r="A1193" s="213">
        <v>22</v>
      </c>
      <c r="B1193" s="213"/>
      <c r="C1193" s="213" t="s">
        <v>143</v>
      </c>
      <c r="D1193" s="214">
        <v>2</v>
      </c>
      <c r="E1193" s="120" t="s">
        <v>132</v>
      </c>
      <c r="F1193" s="95">
        <v>250</v>
      </c>
      <c r="G1193" s="134">
        <v>35.2</v>
      </c>
      <c r="H1193" s="135">
        <f>F1193*(100-G1196)/100</f>
        <v>128.99999999999997</v>
      </c>
    </row>
    <row r="1194" spans="1:8" s="87" customFormat="1" ht="15">
      <c r="A1194" s="213"/>
      <c r="B1194" s="213"/>
      <c r="C1194" s="213"/>
      <c r="D1194" s="214"/>
      <c r="E1194" s="120" t="s">
        <v>132</v>
      </c>
      <c r="F1194" s="95">
        <v>400</v>
      </c>
      <c r="G1194" s="134">
        <v>44</v>
      </c>
      <c r="H1194" s="135">
        <f>F1194*(100-G1197)/100</f>
        <v>188.8</v>
      </c>
    </row>
    <row r="1195" spans="1:8" s="87" customFormat="1" ht="15">
      <c r="A1195" s="120">
        <v>23</v>
      </c>
      <c r="B1195" s="120"/>
      <c r="C1195" s="120" t="s">
        <v>675</v>
      </c>
      <c r="D1195" s="88">
        <v>1</v>
      </c>
      <c r="E1195" s="120" t="s">
        <v>132</v>
      </c>
      <c r="F1195" s="120">
        <v>250</v>
      </c>
      <c r="G1195" s="134">
        <v>26.400000000000002</v>
      </c>
      <c r="H1195" s="135">
        <f>F1195*(100-G1198)/100</f>
        <v>95.99999999999999</v>
      </c>
    </row>
    <row r="1196" spans="1:8" s="87" customFormat="1" ht="15">
      <c r="A1196" s="213">
        <v>24</v>
      </c>
      <c r="B1196" s="213"/>
      <c r="C1196" s="213" t="s">
        <v>145</v>
      </c>
      <c r="D1196" s="214">
        <v>2</v>
      </c>
      <c r="E1196" s="120" t="s">
        <v>132</v>
      </c>
      <c r="F1196" s="95">
        <v>400</v>
      </c>
      <c r="G1196" s="134">
        <v>48.400000000000006</v>
      </c>
      <c r="H1196" s="135">
        <f>F1196*(100-G1198)/100</f>
        <v>153.59999999999997</v>
      </c>
    </row>
    <row r="1197" spans="1:8" s="87" customFormat="1" ht="15">
      <c r="A1197" s="213"/>
      <c r="B1197" s="213"/>
      <c r="C1197" s="213"/>
      <c r="D1197" s="214"/>
      <c r="E1197" s="120" t="s">
        <v>132</v>
      </c>
      <c r="F1197" s="95">
        <v>400</v>
      </c>
      <c r="G1197" s="134">
        <v>52.800000000000004</v>
      </c>
      <c r="H1197" s="135">
        <f>F1197*(100-G1199)/100</f>
        <v>171.2</v>
      </c>
    </row>
    <row r="1198" spans="1:8" s="87" customFormat="1" ht="15">
      <c r="A1198" s="120">
        <v>25</v>
      </c>
      <c r="B1198" s="120"/>
      <c r="C1198" s="120" t="s">
        <v>676</v>
      </c>
      <c r="D1198" s="88">
        <v>1</v>
      </c>
      <c r="E1198" s="120" t="s">
        <v>132</v>
      </c>
      <c r="F1198" s="120">
        <v>160</v>
      </c>
      <c r="G1198" s="134">
        <v>61.60000000000001</v>
      </c>
      <c r="H1198" s="135">
        <f>F1198*(100-G1199)/100</f>
        <v>68.48</v>
      </c>
    </row>
    <row r="1199" spans="1:8" s="87" customFormat="1" ht="15">
      <c r="A1199" s="213">
        <v>26</v>
      </c>
      <c r="B1199" s="213"/>
      <c r="C1199" s="213" t="s">
        <v>148</v>
      </c>
      <c r="D1199" s="214">
        <v>2</v>
      </c>
      <c r="E1199" s="120" t="s">
        <v>132</v>
      </c>
      <c r="F1199" s="95">
        <v>400</v>
      </c>
      <c r="G1199" s="134">
        <v>57.2</v>
      </c>
      <c r="H1199" s="135">
        <f>F1199*(100-G1200)/100</f>
        <v>188.8</v>
      </c>
    </row>
    <row r="1200" spans="1:8" s="87" customFormat="1" ht="15">
      <c r="A1200" s="213"/>
      <c r="B1200" s="213"/>
      <c r="C1200" s="213"/>
      <c r="D1200" s="214"/>
      <c r="E1200" s="120" t="s">
        <v>132</v>
      </c>
      <c r="F1200" s="95">
        <v>400</v>
      </c>
      <c r="G1200" s="134">
        <v>52.800000000000004</v>
      </c>
      <c r="H1200" s="135">
        <f>F1200*(100-G1201)/100</f>
        <v>100.79999999999997</v>
      </c>
    </row>
    <row r="1201" spans="1:8" s="87" customFormat="1" ht="15">
      <c r="A1201" s="120">
        <v>27</v>
      </c>
      <c r="B1201" s="120"/>
      <c r="C1201" s="120" t="s">
        <v>621</v>
      </c>
      <c r="D1201" s="88">
        <v>1</v>
      </c>
      <c r="E1201" s="120" t="s">
        <v>132</v>
      </c>
      <c r="F1201" s="120">
        <v>250</v>
      </c>
      <c r="G1201" s="134">
        <v>74.80000000000001</v>
      </c>
      <c r="H1201" s="135">
        <f>F1201*(100-G1202)/100</f>
        <v>140</v>
      </c>
    </row>
    <row r="1202" spans="1:8" s="87" customFormat="1" ht="15">
      <c r="A1202" s="120">
        <v>28</v>
      </c>
      <c r="B1202" s="120"/>
      <c r="C1202" s="120" t="s">
        <v>628</v>
      </c>
      <c r="D1202" s="88">
        <v>1</v>
      </c>
      <c r="E1202" s="120" t="s">
        <v>132</v>
      </c>
      <c r="F1202" s="120">
        <v>400</v>
      </c>
      <c r="G1202" s="134">
        <v>44</v>
      </c>
      <c r="H1202" s="135">
        <f>F1202*(100-G1203)/100</f>
        <v>206.39999999999998</v>
      </c>
    </row>
    <row r="1203" spans="1:8" s="87" customFormat="1" ht="15">
      <c r="A1203" s="120">
        <v>29</v>
      </c>
      <c r="B1203" s="120"/>
      <c r="C1203" s="120" t="s">
        <v>152</v>
      </c>
      <c r="D1203" s="88">
        <v>1</v>
      </c>
      <c r="E1203" s="120" t="s">
        <v>132</v>
      </c>
      <c r="F1203" s="120">
        <v>250</v>
      </c>
      <c r="G1203" s="134">
        <v>48.400000000000006</v>
      </c>
      <c r="H1203" s="135">
        <f aca="true" t="shared" si="17" ref="H1203:H1225">F1203*(100-G1205)/100</f>
        <v>172.99999999999997</v>
      </c>
    </row>
    <row r="1204" spans="1:8" s="87" customFormat="1" ht="15">
      <c r="A1204" s="120">
        <v>30</v>
      </c>
      <c r="B1204" s="120"/>
      <c r="C1204" s="120" t="s">
        <v>156</v>
      </c>
      <c r="D1204" s="88">
        <v>1</v>
      </c>
      <c r="E1204" s="120" t="s">
        <v>132</v>
      </c>
      <c r="F1204" s="120">
        <v>400</v>
      </c>
      <c r="G1204" s="134">
        <v>57.2</v>
      </c>
      <c r="H1204" s="135">
        <f t="shared" si="17"/>
        <v>294.4</v>
      </c>
    </row>
    <row r="1205" spans="1:8" s="87" customFormat="1" ht="15">
      <c r="A1205" s="120">
        <v>31</v>
      </c>
      <c r="B1205" s="120"/>
      <c r="C1205" s="120" t="s">
        <v>559</v>
      </c>
      <c r="D1205" s="88">
        <v>1</v>
      </c>
      <c r="E1205" s="120" t="s">
        <v>132</v>
      </c>
      <c r="F1205" s="120">
        <v>250</v>
      </c>
      <c r="G1205" s="134">
        <v>30.800000000000004</v>
      </c>
      <c r="H1205" s="135">
        <f t="shared" si="17"/>
        <v>172.99999999999997</v>
      </c>
    </row>
    <row r="1206" spans="1:8" s="87" customFormat="1" ht="15">
      <c r="A1206" s="213">
        <v>32</v>
      </c>
      <c r="B1206" s="213"/>
      <c r="C1206" s="213" t="s">
        <v>214</v>
      </c>
      <c r="D1206" s="214">
        <v>2</v>
      </c>
      <c r="E1206" s="120" t="s">
        <v>132</v>
      </c>
      <c r="F1206" s="95">
        <v>630</v>
      </c>
      <c r="G1206" s="134">
        <v>26.400000000000002</v>
      </c>
      <c r="H1206" s="135">
        <f t="shared" si="17"/>
        <v>214.2</v>
      </c>
    </row>
    <row r="1207" spans="1:8" s="87" customFormat="1" ht="15">
      <c r="A1207" s="213"/>
      <c r="B1207" s="213"/>
      <c r="C1207" s="213"/>
      <c r="D1207" s="214"/>
      <c r="E1207" s="120" t="s">
        <v>132</v>
      </c>
      <c r="F1207" s="95">
        <v>400</v>
      </c>
      <c r="G1207" s="134">
        <v>30.800000000000004</v>
      </c>
      <c r="H1207" s="135">
        <f t="shared" si="17"/>
        <v>224</v>
      </c>
    </row>
    <row r="1208" spans="1:8" s="87" customFormat="1" ht="15">
      <c r="A1208" s="120">
        <v>33</v>
      </c>
      <c r="B1208" s="120"/>
      <c r="C1208" s="120" t="s">
        <v>950</v>
      </c>
      <c r="D1208" s="88">
        <v>1</v>
      </c>
      <c r="E1208" s="120" t="s">
        <v>132</v>
      </c>
      <c r="F1208" s="120">
        <v>250</v>
      </c>
      <c r="G1208" s="134">
        <v>66</v>
      </c>
      <c r="H1208" s="135">
        <f t="shared" si="17"/>
        <v>206</v>
      </c>
    </row>
    <row r="1209" spans="1:8" s="87" customFormat="1" ht="15">
      <c r="A1209" s="119">
        <v>34</v>
      </c>
      <c r="B1209" s="120"/>
      <c r="C1209" s="120" t="s">
        <v>951</v>
      </c>
      <c r="D1209" s="88">
        <v>1</v>
      </c>
      <c r="E1209" s="120" t="s">
        <v>132</v>
      </c>
      <c r="F1209" s="120">
        <v>250</v>
      </c>
      <c r="G1209" s="134">
        <v>44</v>
      </c>
      <c r="H1209" s="135">
        <f t="shared" si="17"/>
        <v>195</v>
      </c>
    </row>
    <row r="1210" spans="1:8" s="87" customFormat="1" ht="15">
      <c r="A1210" s="213">
        <v>35</v>
      </c>
      <c r="B1210" s="213"/>
      <c r="C1210" s="213" t="s">
        <v>161</v>
      </c>
      <c r="D1210" s="214">
        <v>2</v>
      </c>
      <c r="E1210" s="120" t="s">
        <v>132</v>
      </c>
      <c r="F1210" s="95">
        <v>250</v>
      </c>
      <c r="G1210" s="134">
        <v>17.6</v>
      </c>
      <c r="H1210" s="135">
        <f t="shared" si="17"/>
        <v>128.99999999999997</v>
      </c>
    </row>
    <row r="1211" spans="1:8" s="87" customFormat="1" ht="15">
      <c r="A1211" s="213"/>
      <c r="B1211" s="213"/>
      <c r="C1211" s="213"/>
      <c r="D1211" s="214"/>
      <c r="E1211" s="120" t="s">
        <v>132</v>
      </c>
      <c r="F1211" s="95">
        <v>250</v>
      </c>
      <c r="G1211" s="134">
        <v>22</v>
      </c>
      <c r="H1211" s="135">
        <f t="shared" si="17"/>
        <v>95.99999999999999</v>
      </c>
    </row>
    <row r="1212" spans="1:8" s="87" customFormat="1" ht="15">
      <c r="A1212" s="205">
        <v>36</v>
      </c>
      <c r="B1212" s="205"/>
      <c r="C1212" s="205" t="s">
        <v>216</v>
      </c>
      <c r="D1212" s="203">
        <v>2</v>
      </c>
      <c r="E1212" s="120" t="s">
        <v>132</v>
      </c>
      <c r="F1212" s="95">
        <v>400</v>
      </c>
      <c r="G1212" s="134">
        <v>48.400000000000006</v>
      </c>
      <c r="H1212" s="135">
        <f t="shared" si="17"/>
        <v>241.6</v>
      </c>
    </row>
    <row r="1213" spans="1:8" s="87" customFormat="1" ht="15">
      <c r="A1213" s="206"/>
      <c r="B1213" s="206"/>
      <c r="C1213" s="206"/>
      <c r="D1213" s="204"/>
      <c r="E1213" s="120" t="s">
        <v>132</v>
      </c>
      <c r="F1213" s="95">
        <v>400</v>
      </c>
      <c r="G1213" s="134">
        <v>61.60000000000001</v>
      </c>
      <c r="H1213" s="135">
        <f t="shared" si="17"/>
        <v>294.4</v>
      </c>
    </row>
    <row r="1214" spans="1:8" s="87" customFormat="1" ht="15">
      <c r="A1214" s="205">
        <v>37</v>
      </c>
      <c r="B1214" s="205"/>
      <c r="C1214" s="205" t="s">
        <v>163</v>
      </c>
      <c r="D1214" s="203">
        <v>2</v>
      </c>
      <c r="E1214" s="120" t="s">
        <v>132</v>
      </c>
      <c r="F1214" s="95">
        <v>630</v>
      </c>
      <c r="G1214" s="134">
        <v>39.6</v>
      </c>
      <c r="H1214" s="135">
        <f t="shared" si="17"/>
        <v>435.9599999999999</v>
      </c>
    </row>
    <row r="1215" spans="1:8" s="87" customFormat="1" ht="15">
      <c r="A1215" s="206"/>
      <c r="B1215" s="206"/>
      <c r="C1215" s="206"/>
      <c r="D1215" s="204"/>
      <c r="E1215" s="120" t="s">
        <v>132</v>
      </c>
      <c r="F1215" s="95">
        <v>630</v>
      </c>
      <c r="G1215" s="134">
        <v>26.400000000000002</v>
      </c>
      <c r="H1215" s="135">
        <f t="shared" si="17"/>
        <v>463.68</v>
      </c>
    </row>
    <row r="1216" spans="1:8" s="87" customFormat="1" ht="15">
      <c r="A1216" s="120">
        <v>38</v>
      </c>
      <c r="B1216" s="120"/>
      <c r="C1216" s="120" t="s">
        <v>677</v>
      </c>
      <c r="D1216" s="88">
        <v>1</v>
      </c>
      <c r="E1216" s="120" t="s">
        <v>132</v>
      </c>
      <c r="F1216" s="120">
        <v>250</v>
      </c>
      <c r="G1216" s="134">
        <v>30.800000000000004</v>
      </c>
      <c r="H1216" s="135">
        <f t="shared" si="17"/>
        <v>184</v>
      </c>
    </row>
    <row r="1217" spans="1:8" s="87" customFormat="1" ht="15">
      <c r="A1217" s="120">
        <v>39</v>
      </c>
      <c r="B1217" s="120"/>
      <c r="C1217" s="120" t="s">
        <v>678</v>
      </c>
      <c r="D1217" s="88">
        <v>1</v>
      </c>
      <c r="E1217" s="120" t="s">
        <v>132</v>
      </c>
      <c r="F1217" s="95">
        <v>250</v>
      </c>
      <c r="G1217" s="134">
        <v>26.400000000000002</v>
      </c>
      <c r="H1217" s="135">
        <f t="shared" si="17"/>
        <v>195</v>
      </c>
    </row>
    <row r="1218" spans="1:8" s="87" customFormat="1" ht="15">
      <c r="A1218" s="120">
        <v>40</v>
      </c>
      <c r="B1218" s="120"/>
      <c r="C1218" s="120" t="s">
        <v>622</v>
      </c>
      <c r="D1218" s="88">
        <v>1</v>
      </c>
      <c r="E1218" s="120" t="s">
        <v>132</v>
      </c>
      <c r="F1218" s="120">
        <v>160</v>
      </c>
      <c r="G1218" s="134">
        <v>26.400000000000002</v>
      </c>
      <c r="H1218" s="135">
        <f t="shared" si="17"/>
        <v>110.71999999999998</v>
      </c>
    </row>
    <row r="1219" spans="1:8" s="87" customFormat="1" ht="15">
      <c r="A1219" s="213">
        <v>41</v>
      </c>
      <c r="B1219" s="213"/>
      <c r="C1219" s="213" t="s">
        <v>167</v>
      </c>
      <c r="D1219" s="214">
        <v>2</v>
      </c>
      <c r="E1219" s="120" t="s">
        <v>132</v>
      </c>
      <c r="F1219" s="120">
        <v>200</v>
      </c>
      <c r="G1219" s="134">
        <v>22</v>
      </c>
      <c r="H1219" s="135">
        <f t="shared" si="17"/>
        <v>138.39999999999998</v>
      </c>
    </row>
    <row r="1220" spans="1:8" s="87" customFormat="1" ht="15">
      <c r="A1220" s="213"/>
      <c r="B1220" s="213"/>
      <c r="C1220" s="213"/>
      <c r="D1220" s="214"/>
      <c r="E1220" s="120" t="s">
        <v>132</v>
      </c>
      <c r="F1220" s="120">
        <v>250</v>
      </c>
      <c r="G1220" s="134">
        <v>30.800000000000004</v>
      </c>
      <c r="H1220" s="135">
        <f t="shared" si="17"/>
        <v>162</v>
      </c>
    </row>
    <row r="1221" spans="1:8" s="87" customFormat="1" ht="15">
      <c r="A1221" s="120">
        <v>42</v>
      </c>
      <c r="B1221" s="120"/>
      <c r="C1221" s="120" t="s">
        <v>605</v>
      </c>
      <c r="D1221" s="88">
        <v>1</v>
      </c>
      <c r="E1221" s="120" t="s">
        <v>132</v>
      </c>
      <c r="F1221" s="95">
        <v>400</v>
      </c>
      <c r="G1221" s="134">
        <v>30.800000000000004</v>
      </c>
      <c r="H1221" s="135">
        <f t="shared" si="17"/>
        <v>312</v>
      </c>
    </row>
    <row r="1222" spans="1:8" s="87" customFormat="1" ht="15">
      <c r="A1222" s="120">
        <v>43</v>
      </c>
      <c r="B1222" s="120"/>
      <c r="C1222" s="120" t="s">
        <v>606</v>
      </c>
      <c r="D1222" s="88">
        <v>1</v>
      </c>
      <c r="E1222" s="120" t="s">
        <v>132</v>
      </c>
      <c r="F1222" s="120">
        <v>320</v>
      </c>
      <c r="G1222" s="134">
        <v>35.2</v>
      </c>
      <c r="H1222" s="135">
        <f t="shared" si="17"/>
        <v>320</v>
      </c>
    </row>
    <row r="1223" spans="1:8" s="87" customFormat="1" ht="15">
      <c r="A1223" s="213">
        <v>44</v>
      </c>
      <c r="B1223" s="213"/>
      <c r="C1223" s="213" t="s">
        <v>218</v>
      </c>
      <c r="D1223" s="214">
        <v>2</v>
      </c>
      <c r="E1223" s="120" t="s">
        <v>132</v>
      </c>
      <c r="F1223" s="95">
        <v>400</v>
      </c>
      <c r="G1223" s="134">
        <v>22</v>
      </c>
      <c r="H1223" s="135">
        <f t="shared" si="17"/>
        <v>259.2</v>
      </c>
    </row>
    <row r="1224" spans="1:8" s="87" customFormat="1" ht="15">
      <c r="A1224" s="213"/>
      <c r="B1224" s="213"/>
      <c r="C1224" s="213"/>
      <c r="D1224" s="214"/>
      <c r="E1224" s="120" t="s">
        <v>132</v>
      </c>
      <c r="F1224" s="95">
        <v>400</v>
      </c>
      <c r="G1224" s="134">
        <v>0</v>
      </c>
      <c r="H1224" s="135">
        <f t="shared" si="17"/>
        <v>153.59999999999997</v>
      </c>
    </row>
    <row r="1225" spans="1:8" s="87" customFormat="1" ht="15">
      <c r="A1225" s="213">
        <v>45</v>
      </c>
      <c r="B1225" s="213"/>
      <c r="C1225" s="213" t="s">
        <v>219</v>
      </c>
      <c r="D1225" s="214">
        <v>2</v>
      </c>
      <c r="E1225" s="120" t="s">
        <v>132</v>
      </c>
      <c r="F1225" s="95">
        <v>630</v>
      </c>
      <c r="G1225" s="134">
        <v>35.2</v>
      </c>
      <c r="H1225" s="135">
        <f t="shared" si="17"/>
        <v>325.08</v>
      </c>
    </row>
    <row r="1226" spans="1:8" s="87" customFormat="1" ht="15">
      <c r="A1226" s="213"/>
      <c r="B1226" s="213"/>
      <c r="C1226" s="213"/>
      <c r="D1226" s="214"/>
      <c r="E1226" s="120" t="s">
        <v>132</v>
      </c>
      <c r="F1226" s="95">
        <v>630</v>
      </c>
      <c r="G1226" s="134">
        <v>61.60000000000001</v>
      </c>
      <c r="H1226" s="135">
        <f aca="true" t="shared" si="18" ref="H1226:H1237">F1226*(100-G1226)/100</f>
        <v>241.91999999999996</v>
      </c>
    </row>
    <row r="1227" spans="1:8" s="87" customFormat="1" ht="15">
      <c r="A1227" s="213">
        <v>46</v>
      </c>
      <c r="B1227" s="213"/>
      <c r="C1227" s="213" t="s">
        <v>220</v>
      </c>
      <c r="D1227" s="214">
        <v>2</v>
      </c>
      <c r="E1227" s="120" t="s">
        <v>132</v>
      </c>
      <c r="F1227" s="95">
        <v>250</v>
      </c>
      <c r="G1227" s="134">
        <v>48.400000000000006</v>
      </c>
      <c r="H1227" s="135">
        <f t="shared" si="18"/>
        <v>128.99999999999997</v>
      </c>
    </row>
    <row r="1228" spans="1:8" s="87" customFormat="1" ht="15">
      <c r="A1228" s="213"/>
      <c r="B1228" s="213"/>
      <c r="C1228" s="213"/>
      <c r="D1228" s="214"/>
      <c r="E1228" s="120" t="s">
        <v>132</v>
      </c>
      <c r="F1228" s="95">
        <v>250</v>
      </c>
      <c r="G1228" s="134">
        <v>52.800000000000004</v>
      </c>
      <c r="H1228" s="135">
        <f t="shared" si="18"/>
        <v>117.99999999999999</v>
      </c>
    </row>
    <row r="1229" spans="1:8" s="87" customFormat="1" ht="15">
      <c r="A1229" s="120">
        <v>47</v>
      </c>
      <c r="B1229" s="120"/>
      <c r="C1229" s="120" t="s">
        <v>560</v>
      </c>
      <c r="D1229" s="88">
        <v>1</v>
      </c>
      <c r="E1229" s="120" t="s">
        <v>132</v>
      </c>
      <c r="F1229" s="120">
        <v>400</v>
      </c>
      <c r="G1229" s="134">
        <v>44</v>
      </c>
      <c r="H1229" s="135">
        <f t="shared" si="18"/>
        <v>224</v>
      </c>
    </row>
    <row r="1230" spans="1:8" s="87" customFormat="1" ht="15">
      <c r="A1230" s="120">
        <v>48</v>
      </c>
      <c r="B1230" s="120"/>
      <c r="C1230" s="120" t="s">
        <v>561</v>
      </c>
      <c r="D1230" s="88">
        <v>1</v>
      </c>
      <c r="E1230" s="120" t="s">
        <v>132</v>
      </c>
      <c r="F1230" s="120">
        <v>100</v>
      </c>
      <c r="G1230" s="134">
        <v>39.6</v>
      </c>
      <c r="H1230" s="135">
        <f t="shared" si="18"/>
        <v>60.4</v>
      </c>
    </row>
    <row r="1231" spans="1:8" s="87" customFormat="1" ht="15">
      <c r="A1231" s="120">
        <v>49</v>
      </c>
      <c r="B1231" s="120"/>
      <c r="C1231" s="120" t="s">
        <v>679</v>
      </c>
      <c r="D1231" s="88">
        <v>1</v>
      </c>
      <c r="E1231" s="120" t="s">
        <v>132</v>
      </c>
      <c r="F1231" s="120">
        <v>400</v>
      </c>
      <c r="G1231" s="134">
        <v>26.400000000000002</v>
      </c>
      <c r="H1231" s="135">
        <f t="shared" si="18"/>
        <v>294.4</v>
      </c>
    </row>
    <row r="1232" spans="1:8" s="87" customFormat="1" ht="15">
      <c r="A1232" s="120">
        <v>50</v>
      </c>
      <c r="B1232" s="120"/>
      <c r="C1232" s="120" t="s">
        <v>562</v>
      </c>
      <c r="D1232" s="88">
        <v>1</v>
      </c>
      <c r="E1232" s="120" t="s">
        <v>132</v>
      </c>
      <c r="F1232" s="120">
        <v>630</v>
      </c>
      <c r="G1232" s="134">
        <v>30.800000000000004</v>
      </c>
      <c r="H1232" s="135">
        <f t="shared" si="18"/>
        <v>435.9599999999999</v>
      </c>
    </row>
    <row r="1233" spans="1:8" s="87" customFormat="1" ht="15">
      <c r="A1233" s="213">
        <v>51</v>
      </c>
      <c r="B1233" s="213"/>
      <c r="C1233" s="213" t="s">
        <v>224</v>
      </c>
      <c r="D1233" s="214">
        <v>2</v>
      </c>
      <c r="E1233" s="120" t="s">
        <v>132</v>
      </c>
      <c r="F1233" s="95">
        <v>400</v>
      </c>
      <c r="G1233" s="134">
        <v>30.800000000000004</v>
      </c>
      <c r="H1233" s="135">
        <f t="shared" si="18"/>
        <v>276.79999999999995</v>
      </c>
    </row>
    <row r="1234" spans="1:8" s="87" customFormat="1" ht="15">
      <c r="A1234" s="213"/>
      <c r="B1234" s="213"/>
      <c r="C1234" s="213"/>
      <c r="D1234" s="214"/>
      <c r="E1234" s="120" t="s">
        <v>132</v>
      </c>
      <c r="F1234" s="95">
        <v>400</v>
      </c>
      <c r="G1234" s="134">
        <v>35.2</v>
      </c>
      <c r="H1234" s="135">
        <f t="shared" si="18"/>
        <v>259.2</v>
      </c>
    </row>
    <row r="1235" spans="1:8" s="87" customFormat="1" ht="15">
      <c r="A1235" s="120">
        <v>52</v>
      </c>
      <c r="B1235" s="120"/>
      <c r="C1235" s="120" t="s">
        <v>680</v>
      </c>
      <c r="D1235" s="88">
        <v>1</v>
      </c>
      <c r="E1235" s="120" t="s">
        <v>132</v>
      </c>
      <c r="F1235" s="120">
        <v>400</v>
      </c>
      <c r="G1235" s="134">
        <v>0</v>
      </c>
      <c r="H1235" s="135">
        <f t="shared" si="18"/>
        <v>400</v>
      </c>
    </row>
    <row r="1236" spans="1:8" s="87" customFormat="1" ht="15">
      <c r="A1236" s="120">
        <v>53</v>
      </c>
      <c r="B1236" s="120"/>
      <c r="C1236" s="120" t="s">
        <v>554</v>
      </c>
      <c r="D1236" s="88">
        <v>1</v>
      </c>
      <c r="E1236" s="120" t="s">
        <v>132</v>
      </c>
      <c r="F1236" s="120">
        <v>100</v>
      </c>
      <c r="G1236" s="134">
        <v>39.6</v>
      </c>
      <c r="H1236" s="135">
        <f t="shared" si="18"/>
        <v>60.4</v>
      </c>
    </row>
    <row r="1237" spans="1:8" s="87" customFormat="1" ht="15">
      <c r="A1237" s="120">
        <v>54</v>
      </c>
      <c r="B1237" s="120"/>
      <c r="C1237" s="120" t="s">
        <v>681</v>
      </c>
      <c r="D1237" s="88">
        <v>1</v>
      </c>
      <c r="E1237" s="120" t="s">
        <v>132</v>
      </c>
      <c r="F1237" s="120">
        <v>250</v>
      </c>
      <c r="G1237" s="134">
        <v>39.6</v>
      </c>
      <c r="H1237" s="135">
        <f t="shared" si="18"/>
        <v>151</v>
      </c>
    </row>
    <row r="1238" spans="1:8" s="87" customFormat="1" ht="15">
      <c r="A1238" s="213">
        <v>55</v>
      </c>
      <c r="B1238" s="213"/>
      <c r="C1238" s="213" t="s">
        <v>173</v>
      </c>
      <c r="D1238" s="214">
        <v>2</v>
      </c>
      <c r="E1238" s="120" t="s">
        <v>132</v>
      </c>
      <c r="F1238" s="95">
        <v>400</v>
      </c>
      <c r="G1238" s="134">
        <v>35.2</v>
      </c>
      <c r="H1238" s="135">
        <f aca="true" t="shared" si="19" ref="H1238:H1301">F1238*(100-G1240)/100</f>
        <v>241.6</v>
      </c>
    </row>
    <row r="1239" spans="1:8" s="87" customFormat="1" ht="15">
      <c r="A1239" s="213"/>
      <c r="B1239" s="213"/>
      <c r="C1239" s="213"/>
      <c r="D1239" s="214"/>
      <c r="E1239" s="120" t="s">
        <v>132</v>
      </c>
      <c r="F1239" s="95">
        <v>400</v>
      </c>
      <c r="G1239" s="134">
        <v>0</v>
      </c>
      <c r="H1239" s="135">
        <f t="shared" si="19"/>
        <v>241.6</v>
      </c>
    </row>
    <row r="1240" spans="1:8" s="87" customFormat="1" ht="15">
      <c r="A1240" s="120">
        <v>56</v>
      </c>
      <c r="B1240" s="120"/>
      <c r="C1240" s="120" t="s">
        <v>578</v>
      </c>
      <c r="D1240" s="88">
        <v>1</v>
      </c>
      <c r="E1240" s="120" t="s">
        <v>132</v>
      </c>
      <c r="F1240" s="120">
        <v>180</v>
      </c>
      <c r="G1240" s="134">
        <v>39.6</v>
      </c>
      <c r="H1240" s="135">
        <f t="shared" si="19"/>
        <v>116.64</v>
      </c>
    </row>
    <row r="1241" spans="1:8" s="87" customFormat="1" ht="15">
      <c r="A1241" s="213">
        <v>57</v>
      </c>
      <c r="B1241" s="213"/>
      <c r="C1241" s="213" t="s">
        <v>231</v>
      </c>
      <c r="D1241" s="214">
        <v>2</v>
      </c>
      <c r="E1241" s="120" t="s">
        <v>132</v>
      </c>
      <c r="F1241" s="95">
        <v>400</v>
      </c>
      <c r="G1241" s="134">
        <v>39.6</v>
      </c>
      <c r="H1241" s="135">
        <f t="shared" si="19"/>
        <v>171.2</v>
      </c>
    </row>
    <row r="1242" spans="1:8" s="87" customFormat="1" ht="15">
      <c r="A1242" s="213"/>
      <c r="B1242" s="213"/>
      <c r="C1242" s="213"/>
      <c r="D1242" s="214"/>
      <c r="E1242" s="120" t="s">
        <v>132</v>
      </c>
      <c r="F1242" s="95">
        <v>400</v>
      </c>
      <c r="G1242" s="134">
        <v>35.2</v>
      </c>
      <c r="H1242" s="135">
        <f t="shared" si="19"/>
        <v>259.2</v>
      </c>
    </row>
    <row r="1243" spans="1:8" s="87" customFormat="1" ht="15">
      <c r="A1243" s="120">
        <v>58</v>
      </c>
      <c r="B1243" s="120"/>
      <c r="C1243" s="120" t="s">
        <v>232</v>
      </c>
      <c r="D1243" s="88">
        <v>1</v>
      </c>
      <c r="E1243" s="120" t="s">
        <v>132</v>
      </c>
      <c r="F1243" s="95">
        <v>400</v>
      </c>
      <c r="G1243" s="134">
        <v>57.2</v>
      </c>
      <c r="H1243" s="135">
        <f t="shared" si="19"/>
        <v>224</v>
      </c>
    </row>
    <row r="1244" spans="1:8" s="87" customFormat="1" ht="15">
      <c r="A1244" s="120">
        <v>59</v>
      </c>
      <c r="B1244" s="120"/>
      <c r="C1244" s="120" t="s">
        <v>682</v>
      </c>
      <c r="D1244" s="88">
        <v>1</v>
      </c>
      <c r="E1244" s="120" t="s">
        <v>132</v>
      </c>
      <c r="F1244" s="120">
        <v>180</v>
      </c>
      <c r="G1244" s="134">
        <v>35.2</v>
      </c>
      <c r="H1244" s="135">
        <f t="shared" si="19"/>
        <v>92.87999999999998</v>
      </c>
    </row>
    <row r="1245" spans="1:8" s="87" customFormat="1" ht="15">
      <c r="A1245" s="213">
        <v>60</v>
      </c>
      <c r="B1245" s="213"/>
      <c r="C1245" s="213" t="s">
        <v>177</v>
      </c>
      <c r="D1245" s="214">
        <v>2</v>
      </c>
      <c r="E1245" s="120" t="s">
        <v>132</v>
      </c>
      <c r="F1245" s="95">
        <v>400</v>
      </c>
      <c r="G1245" s="134">
        <v>44</v>
      </c>
      <c r="H1245" s="135">
        <f t="shared" si="19"/>
        <v>188.8</v>
      </c>
    </row>
    <row r="1246" spans="1:8" s="87" customFormat="1" ht="15">
      <c r="A1246" s="213"/>
      <c r="B1246" s="213"/>
      <c r="C1246" s="213"/>
      <c r="D1246" s="214"/>
      <c r="E1246" s="120" t="s">
        <v>132</v>
      </c>
      <c r="F1246" s="95">
        <v>250</v>
      </c>
      <c r="G1246" s="134">
        <v>48.400000000000006</v>
      </c>
      <c r="H1246" s="135">
        <f t="shared" si="19"/>
        <v>140</v>
      </c>
    </row>
    <row r="1247" spans="1:8" s="87" customFormat="1" ht="15">
      <c r="A1247" s="213">
        <v>61</v>
      </c>
      <c r="B1247" s="213"/>
      <c r="C1247" s="213" t="s">
        <v>233</v>
      </c>
      <c r="D1247" s="214">
        <v>2</v>
      </c>
      <c r="E1247" s="120" t="s">
        <v>132</v>
      </c>
      <c r="F1247" s="95">
        <v>200</v>
      </c>
      <c r="G1247" s="134">
        <v>52.800000000000004</v>
      </c>
      <c r="H1247" s="135">
        <f t="shared" si="19"/>
        <v>50.399999999999984</v>
      </c>
    </row>
    <row r="1248" spans="1:8" s="87" customFormat="1" ht="15">
      <c r="A1248" s="213"/>
      <c r="B1248" s="213"/>
      <c r="C1248" s="213"/>
      <c r="D1248" s="214"/>
      <c r="E1248" s="120" t="s">
        <v>132</v>
      </c>
      <c r="F1248" s="95">
        <v>250</v>
      </c>
      <c r="G1248" s="134">
        <v>44</v>
      </c>
      <c r="H1248" s="135">
        <f t="shared" si="19"/>
        <v>172.99999999999997</v>
      </c>
    </row>
    <row r="1249" spans="1:8" s="87" customFormat="1" ht="15">
      <c r="A1249" s="120">
        <v>62</v>
      </c>
      <c r="B1249" s="120"/>
      <c r="C1249" s="120" t="s">
        <v>577</v>
      </c>
      <c r="D1249" s="88">
        <v>1</v>
      </c>
      <c r="E1249" s="120" t="s">
        <v>132</v>
      </c>
      <c r="F1249" s="120">
        <v>160</v>
      </c>
      <c r="G1249" s="134">
        <v>74.80000000000001</v>
      </c>
      <c r="H1249" s="135">
        <f t="shared" si="19"/>
        <v>103.68</v>
      </c>
    </row>
    <row r="1250" spans="1:8" s="87" customFormat="1" ht="15">
      <c r="A1250" s="120">
        <v>63</v>
      </c>
      <c r="B1250" s="120"/>
      <c r="C1250" s="120" t="s">
        <v>683</v>
      </c>
      <c r="D1250" s="88">
        <v>1</v>
      </c>
      <c r="E1250" s="120" t="s">
        <v>132</v>
      </c>
      <c r="F1250" s="120">
        <v>100</v>
      </c>
      <c r="G1250" s="134">
        <v>30.800000000000004</v>
      </c>
      <c r="H1250" s="135">
        <f t="shared" si="19"/>
        <v>56</v>
      </c>
    </row>
    <row r="1251" spans="1:8" s="87" customFormat="1" ht="15">
      <c r="A1251" s="213">
        <v>64</v>
      </c>
      <c r="B1251" s="213"/>
      <c r="C1251" s="213" t="s">
        <v>236</v>
      </c>
      <c r="D1251" s="214">
        <v>2</v>
      </c>
      <c r="E1251" s="120" t="s">
        <v>132</v>
      </c>
      <c r="F1251" s="120">
        <v>400</v>
      </c>
      <c r="G1251" s="134">
        <v>35.2</v>
      </c>
      <c r="H1251" s="135">
        <f t="shared" si="19"/>
        <v>118.39999999999998</v>
      </c>
    </row>
    <row r="1252" spans="1:8" s="87" customFormat="1" ht="15">
      <c r="A1252" s="213"/>
      <c r="B1252" s="213"/>
      <c r="C1252" s="213"/>
      <c r="D1252" s="214"/>
      <c r="E1252" s="120" t="s">
        <v>132</v>
      </c>
      <c r="F1252" s="120">
        <v>400</v>
      </c>
      <c r="G1252" s="134">
        <v>44</v>
      </c>
      <c r="H1252" s="135">
        <f t="shared" si="19"/>
        <v>276.79999999999995</v>
      </c>
    </row>
    <row r="1253" spans="1:8" s="87" customFormat="1" ht="15">
      <c r="A1253" s="120">
        <v>65</v>
      </c>
      <c r="B1253" s="120"/>
      <c r="C1253" s="120" t="s">
        <v>631</v>
      </c>
      <c r="D1253" s="88">
        <v>1</v>
      </c>
      <c r="E1253" s="120" t="s">
        <v>132</v>
      </c>
      <c r="F1253" s="120">
        <v>200</v>
      </c>
      <c r="G1253" s="134">
        <v>70.4</v>
      </c>
      <c r="H1253" s="135">
        <f t="shared" si="19"/>
        <v>129.6</v>
      </c>
    </row>
    <row r="1254" spans="1:8" s="87" customFormat="1" ht="15">
      <c r="A1254" s="213">
        <v>66</v>
      </c>
      <c r="B1254" s="213"/>
      <c r="C1254" s="213" t="s">
        <v>238</v>
      </c>
      <c r="D1254" s="214">
        <v>2</v>
      </c>
      <c r="E1254" s="120" t="s">
        <v>132</v>
      </c>
      <c r="F1254" s="95">
        <v>630</v>
      </c>
      <c r="G1254" s="134">
        <v>30.800000000000004</v>
      </c>
      <c r="H1254" s="135">
        <f t="shared" si="19"/>
        <v>325.08</v>
      </c>
    </row>
    <row r="1255" spans="1:8" s="87" customFormat="1" ht="15">
      <c r="A1255" s="213"/>
      <c r="B1255" s="213"/>
      <c r="C1255" s="213"/>
      <c r="D1255" s="214"/>
      <c r="E1255" s="120" t="s">
        <v>132</v>
      </c>
      <c r="F1255" s="95">
        <v>630</v>
      </c>
      <c r="G1255" s="134">
        <v>35.2</v>
      </c>
      <c r="H1255" s="135">
        <f t="shared" si="19"/>
        <v>491.4</v>
      </c>
    </row>
    <row r="1256" spans="1:8" s="87" customFormat="1" ht="15">
      <c r="A1256" s="120">
        <v>67</v>
      </c>
      <c r="B1256" s="120"/>
      <c r="C1256" s="120" t="s">
        <v>684</v>
      </c>
      <c r="D1256" s="88">
        <v>1</v>
      </c>
      <c r="E1256" s="120" t="s">
        <v>132</v>
      </c>
      <c r="F1256" s="120">
        <v>250</v>
      </c>
      <c r="G1256" s="134">
        <v>48.400000000000006</v>
      </c>
      <c r="H1256" s="135">
        <f t="shared" si="19"/>
        <v>184</v>
      </c>
    </row>
    <row r="1257" spans="1:8" s="87" customFormat="1" ht="15">
      <c r="A1257" s="213">
        <v>68</v>
      </c>
      <c r="B1257" s="213"/>
      <c r="C1257" s="213" t="s">
        <v>240</v>
      </c>
      <c r="D1257" s="214">
        <v>2</v>
      </c>
      <c r="E1257" s="120" t="s">
        <v>132</v>
      </c>
      <c r="F1257" s="95">
        <v>630</v>
      </c>
      <c r="G1257" s="134">
        <v>22</v>
      </c>
      <c r="H1257" s="135">
        <f t="shared" si="19"/>
        <v>463.68</v>
      </c>
    </row>
    <row r="1258" spans="1:8" s="87" customFormat="1" ht="15">
      <c r="A1258" s="213"/>
      <c r="B1258" s="213"/>
      <c r="C1258" s="213"/>
      <c r="D1258" s="214"/>
      <c r="E1258" s="120" t="s">
        <v>132</v>
      </c>
      <c r="F1258" s="95">
        <v>630</v>
      </c>
      <c r="G1258" s="134">
        <v>26.400000000000002</v>
      </c>
      <c r="H1258" s="135">
        <f t="shared" si="19"/>
        <v>435.9599999999999</v>
      </c>
    </row>
    <row r="1259" spans="1:8" s="87" customFormat="1" ht="15">
      <c r="A1259" s="213">
        <v>69</v>
      </c>
      <c r="B1259" s="213"/>
      <c r="C1259" s="213" t="s">
        <v>241</v>
      </c>
      <c r="D1259" s="214">
        <v>2</v>
      </c>
      <c r="E1259" s="120" t="s">
        <v>132</v>
      </c>
      <c r="F1259" s="95">
        <v>250</v>
      </c>
      <c r="G1259" s="134">
        <v>26.400000000000002</v>
      </c>
      <c r="H1259" s="135">
        <f t="shared" si="19"/>
        <v>140</v>
      </c>
    </row>
    <row r="1260" spans="1:8" s="87" customFormat="1" ht="15">
      <c r="A1260" s="213"/>
      <c r="B1260" s="213"/>
      <c r="C1260" s="213"/>
      <c r="D1260" s="214"/>
      <c r="E1260" s="120" t="s">
        <v>132</v>
      </c>
      <c r="F1260" s="95">
        <v>250</v>
      </c>
      <c r="G1260" s="134">
        <v>30.800000000000004</v>
      </c>
      <c r="H1260" s="135">
        <f t="shared" si="19"/>
        <v>140</v>
      </c>
    </row>
    <row r="1261" spans="1:8" s="87" customFormat="1" ht="15">
      <c r="A1261" s="205">
        <v>70</v>
      </c>
      <c r="B1261" s="205"/>
      <c r="C1261" s="205" t="s">
        <v>242</v>
      </c>
      <c r="D1261" s="203">
        <v>2</v>
      </c>
      <c r="E1261" s="120" t="s">
        <v>132</v>
      </c>
      <c r="F1261" s="95">
        <v>400</v>
      </c>
      <c r="G1261" s="134">
        <v>44</v>
      </c>
      <c r="H1261" s="135">
        <f t="shared" si="19"/>
        <v>224</v>
      </c>
    </row>
    <row r="1262" spans="1:8" s="87" customFormat="1" ht="15">
      <c r="A1262" s="206"/>
      <c r="B1262" s="206"/>
      <c r="C1262" s="206"/>
      <c r="D1262" s="204"/>
      <c r="E1262" s="120" t="s">
        <v>132</v>
      </c>
      <c r="F1262" s="95">
        <v>400</v>
      </c>
      <c r="G1262" s="134">
        <v>44</v>
      </c>
      <c r="H1262" s="135">
        <f t="shared" si="19"/>
        <v>241.6</v>
      </c>
    </row>
    <row r="1263" spans="1:8" s="87" customFormat="1" ht="15">
      <c r="A1263" s="120">
        <v>71</v>
      </c>
      <c r="B1263" s="120"/>
      <c r="C1263" s="120" t="s">
        <v>685</v>
      </c>
      <c r="D1263" s="88">
        <v>1</v>
      </c>
      <c r="E1263" s="120" t="s">
        <v>132</v>
      </c>
      <c r="F1263" s="120">
        <v>250</v>
      </c>
      <c r="G1263" s="134">
        <v>44</v>
      </c>
      <c r="H1263" s="135">
        <f t="shared" si="19"/>
        <v>140</v>
      </c>
    </row>
    <row r="1264" spans="1:8" s="87" customFormat="1" ht="15">
      <c r="A1264" s="213">
        <v>72</v>
      </c>
      <c r="B1264" s="213"/>
      <c r="C1264" s="213" t="s">
        <v>629</v>
      </c>
      <c r="D1264" s="214">
        <v>2</v>
      </c>
      <c r="E1264" s="120" t="s">
        <v>132</v>
      </c>
      <c r="F1264" s="95">
        <v>400</v>
      </c>
      <c r="G1264" s="134">
        <v>39.6</v>
      </c>
      <c r="H1264" s="135">
        <f t="shared" si="19"/>
        <v>224</v>
      </c>
    </row>
    <row r="1265" spans="1:8" s="87" customFormat="1" ht="15">
      <c r="A1265" s="213"/>
      <c r="B1265" s="213"/>
      <c r="C1265" s="213"/>
      <c r="D1265" s="214"/>
      <c r="E1265" s="120" t="s">
        <v>132</v>
      </c>
      <c r="F1265" s="95">
        <v>400</v>
      </c>
      <c r="G1265" s="134">
        <v>44</v>
      </c>
      <c r="H1265" s="135">
        <f t="shared" si="19"/>
        <v>153.59999999999997</v>
      </c>
    </row>
    <row r="1266" spans="1:8" s="87" customFormat="1" ht="15">
      <c r="A1266" s="213">
        <v>73</v>
      </c>
      <c r="B1266" s="213"/>
      <c r="C1266" s="213" t="s">
        <v>244</v>
      </c>
      <c r="D1266" s="214">
        <v>2</v>
      </c>
      <c r="E1266" s="120" t="s">
        <v>132</v>
      </c>
      <c r="F1266" s="95">
        <v>250</v>
      </c>
      <c r="G1266" s="134">
        <v>44</v>
      </c>
      <c r="H1266" s="135">
        <f t="shared" si="19"/>
        <v>140</v>
      </c>
    </row>
    <row r="1267" spans="1:8" s="87" customFormat="1" ht="15">
      <c r="A1267" s="213"/>
      <c r="B1267" s="213"/>
      <c r="C1267" s="213"/>
      <c r="D1267" s="214"/>
      <c r="E1267" s="120" t="s">
        <v>132</v>
      </c>
      <c r="F1267" s="95">
        <v>250</v>
      </c>
      <c r="G1267" s="134">
        <v>61.60000000000001</v>
      </c>
      <c r="H1267" s="135">
        <f t="shared" si="19"/>
        <v>151</v>
      </c>
    </row>
    <row r="1268" spans="1:8" s="87" customFormat="1" ht="15">
      <c r="A1268" s="213">
        <v>74</v>
      </c>
      <c r="B1268" s="213"/>
      <c r="C1268" s="213" t="s">
        <v>245</v>
      </c>
      <c r="D1268" s="214">
        <v>2</v>
      </c>
      <c r="E1268" s="120" t="s">
        <v>132</v>
      </c>
      <c r="F1268" s="95">
        <v>400</v>
      </c>
      <c r="G1268" s="134">
        <v>44</v>
      </c>
      <c r="H1268" s="135">
        <f t="shared" si="19"/>
        <v>259.2</v>
      </c>
    </row>
    <row r="1269" spans="1:8" s="87" customFormat="1" ht="15">
      <c r="A1269" s="213"/>
      <c r="B1269" s="213"/>
      <c r="C1269" s="213"/>
      <c r="D1269" s="214"/>
      <c r="E1269" s="120" t="s">
        <v>132</v>
      </c>
      <c r="F1269" s="95">
        <v>400</v>
      </c>
      <c r="G1269" s="134">
        <v>39.6</v>
      </c>
      <c r="H1269" s="135">
        <f t="shared" si="19"/>
        <v>294.4</v>
      </c>
    </row>
    <row r="1270" spans="1:8" s="87" customFormat="1" ht="15">
      <c r="A1270" s="213">
        <v>75</v>
      </c>
      <c r="B1270" s="213"/>
      <c r="C1270" s="213" t="s">
        <v>246</v>
      </c>
      <c r="D1270" s="214">
        <v>2</v>
      </c>
      <c r="E1270" s="120" t="s">
        <v>132</v>
      </c>
      <c r="F1270" s="95">
        <v>400</v>
      </c>
      <c r="G1270" s="134">
        <v>35.2</v>
      </c>
      <c r="H1270" s="135">
        <f t="shared" si="19"/>
        <v>266.24</v>
      </c>
    </row>
    <row r="1271" spans="1:8" s="87" customFormat="1" ht="15">
      <c r="A1271" s="213"/>
      <c r="B1271" s="213"/>
      <c r="C1271" s="213"/>
      <c r="D1271" s="214"/>
      <c r="E1271" s="120" t="s">
        <v>132</v>
      </c>
      <c r="F1271" s="95">
        <v>400</v>
      </c>
      <c r="G1271" s="134">
        <v>26.400000000000002</v>
      </c>
      <c r="H1271" s="135">
        <f t="shared" si="19"/>
        <v>171.2</v>
      </c>
    </row>
    <row r="1272" spans="1:8" s="87" customFormat="1" ht="15">
      <c r="A1272" s="120">
        <v>76</v>
      </c>
      <c r="B1272" s="120"/>
      <c r="C1272" s="120" t="s">
        <v>686</v>
      </c>
      <c r="D1272" s="88">
        <v>1</v>
      </c>
      <c r="E1272" s="120" t="s">
        <v>132</v>
      </c>
      <c r="F1272" s="120">
        <v>250</v>
      </c>
      <c r="G1272" s="134">
        <v>33.440000000000005</v>
      </c>
      <c r="H1272" s="135">
        <f t="shared" si="19"/>
        <v>184</v>
      </c>
    </row>
    <row r="1273" spans="1:8" s="87" customFormat="1" ht="15">
      <c r="A1273" s="120">
        <v>77</v>
      </c>
      <c r="B1273" s="120"/>
      <c r="C1273" s="120" t="s">
        <v>687</v>
      </c>
      <c r="D1273" s="88">
        <v>1</v>
      </c>
      <c r="E1273" s="120" t="s">
        <v>132</v>
      </c>
      <c r="F1273" s="120">
        <v>160</v>
      </c>
      <c r="G1273" s="134">
        <v>57.2</v>
      </c>
      <c r="H1273" s="135">
        <f t="shared" si="19"/>
        <v>110.71999999999998</v>
      </c>
    </row>
    <row r="1274" spans="1:8" s="87" customFormat="1" ht="15">
      <c r="A1274" s="213">
        <v>78</v>
      </c>
      <c r="B1274" s="213"/>
      <c r="C1274" s="213" t="s">
        <v>250</v>
      </c>
      <c r="D1274" s="214">
        <v>2</v>
      </c>
      <c r="E1274" s="120" t="s">
        <v>132</v>
      </c>
      <c r="F1274" s="95">
        <v>250</v>
      </c>
      <c r="G1274" s="134">
        <v>26.400000000000002</v>
      </c>
      <c r="H1274" s="135">
        <f t="shared" si="19"/>
        <v>172.99999999999997</v>
      </c>
    </row>
    <row r="1275" spans="1:8" s="87" customFormat="1" ht="15">
      <c r="A1275" s="213"/>
      <c r="B1275" s="213"/>
      <c r="C1275" s="213"/>
      <c r="D1275" s="214"/>
      <c r="E1275" s="120" t="s">
        <v>132</v>
      </c>
      <c r="F1275" s="95">
        <v>250</v>
      </c>
      <c r="G1275" s="134">
        <v>30.800000000000004</v>
      </c>
      <c r="H1275" s="135">
        <f t="shared" si="19"/>
        <v>151</v>
      </c>
    </row>
    <row r="1276" spans="1:8" s="87" customFormat="1" ht="15">
      <c r="A1276" s="120">
        <v>79</v>
      </c>
      <c r="B1276" s="120"/>
      <c r="C1276" s="120" t="s">
        <v>625</v>
      </c>
      <c r="D1276" s="88">
        <v>1</v>
      </c>
      <c r="E1276" s="120" t="s">
        <v>132</v>
      </c>
      <c r="F1276" s="120">
        <v>400</v>
      </c>
      <c r="G1276" s="134">
        <v>30.800000000000004</v>
      </c>
      <c r="H1276" s="135">
        <f t="shared" si="19"/>
        <v>224</v>
      </c>
    </row>
    <row r="1277" spans="1:8" s="87" customFormat="1" ht="15">
      <c r="A1277" s="213">
        <v>80</v>
      </c>
      <c r="B1277" s="213"/>
      <c r="C1277" s="213" t="s">
        <v>254</v>
      </c>
      <c r="D1277" s="214">
        <v>2</v>
      </c>
      <c r="E1277" s="120" t="s">
        <v>132</v>
      </c>
      <c r="F1277" s="95">
        <v>400</v>
      </c>
      <c r="G1277" s="134">
        <v>39.6</v>
      </c>
      <c r="H1277" s="135">
        <f t="shared" si="19"/>
        <v>294.4</v>
      </c>
    </row>
    <row r="1278" spans="1:8" s="87" customFormat="1" ht="15">
      <c r="A1278" s="213"/>
      <c r="B1278" s="213"/>
      <c r="C1278" s="213"/>
      <c r="D1278" s="214"/>
      <c r="E1278" s="120" t="s">
        <v>132</v>
      </c>
      <c r="F1278" s="95">
        <v>400</v>
      </c>
      <c r="G1278" s="134">
        <v>44</v>
      </c>
      <c r="H1278" s="135">
        <f t="shared" si="19"/>
        <v>294.4</v>
      </c>
    </row>
    <row r="1279" spans="1:8" s="87" customFormat="1" ht="15">
      <c r="A1279" s="213">
        <v>81</v>
      </c>
      <c r="B1279" s="213"/>
      <c r="C1279" s="213" t="s">
        <v>255</v>
      </c>
      <c r="D1279" s="214">
        <v>2</v>
      </c>
      <c r="E1279" s="120" t="s">
        <v>132</v>
      </c>
      <c r="F1279" s="95">
        <v>250</v>
      </c>
      <c r="G1279" s="134">
        <v>26.400000000000002</v>
      </c>
      <c r="H1279" s="135">
        <f t="shared" si="19"/>
        <v>184</v>
      </c>
    </row>
    <row r="1280" spans="1:8" s="87" customFormat="1" ht="15">
      <c r="A1280" s="213"/>
      <c r="B1280" s="213"/>
      <c r="C1280" s="213"/>
      <c r="D1280" s="214"/>
      <c r="E1280" s="120" t="s">
        <v>132</v>
      </c>
      <c r="F1280" s="95">
        <v>250</v>
      </c>
      <c r="G1280" s="134">
        <v>26.400000000000002</v>
      </c>
      <c r="H1280" s="135">
        <f t="shared" si="19"/>
        <v>184</v>
      </c>
    </row>
    <row r="1281" spans="1:8" s="87" customFormat="1" ht="15">
      <c r="A1281" s="213">
        <v>82</v>
      </c>
      <c r="B1281" s="213"/>
      <c r="C1281" s="213" t="s">
        <v>256</v>
      </c>
      <c r="D1281" s="214">
        <v>2</v>
      </c>
      <c r="E1281" s="120" t="s">
        <v>132</v>
      </c>
      <c r="F1281" s="95">
        <v>630</v>
      </c>
      <c r="G1281" s="134">
        <v>26.400000000000002</v>
      </c>
      <c r="H1281" s="135">
        <f t="shared" si="19"/>
        <v>352.8</v>
      </c>
    </row>
    <row r="1282" spans="1:8" s="87" customFormat="1" ht="15">
      <c r="A1282" s="213"/>
      <c r="B1282" s="213"/>
      <c r="C1282" s="213"/>
      <c r="D1282" s="214"/>
      <c r="E1282" s="120" t="s">
        <v>132</v>
      </c>
      <c r="F1282" s="95">
        <v>630</v>
      </c>
      <c r="G1282" s="134">
        <v>26.400000000000002</v>
      </c>
      <c r="H1282" s="135">
        <f t="shared" si="19"/>
        <v>408.24</v>
      </c>
    </row>
    <row r="1283" spans="1:8" s="87" customFormat="1" ht="15">
      <c r="A1283" s="213">
        <v>83</v>
      </c>
      <c r="B1283" s="213"/>
      <c r="C1283" s="213" t="s">
        <v>257</v>
      </c>
      <c r="D1283" s="214">
        <v>2</v>
      </c>
      <c r="E1283" s="120" t="s">
        <v>132</v>
      </c>
      <c r="F1283" s="95">
        <v>400</v>
      </c>
      <c r="G1283" s="134">
        <v>44</v>
      </c>
      <c r="H1283" s="135">
        <f t="shared" si="19"/>
        <v>268</v>
      </c>
    </row>
    <row r="1284" spans="1:8" s="87" customFormat="1" ht="15">
      <c r="A1284" s="213"/>
      <c r="B1284" s="213"/>
      <c r="C1284" s="213"/>
      <c r="D1284" s="214"/>
      <c r="E1284" s="120" t="s">
        <v>132</v>
      </c>
      <c r="F1284" s="95">
        <v>400</v>
      </c>
      <c r="G1284" s="134">
        <v>35.2</v>
      </c>
      <c r="H1284" s="135">
        <f t="shared" si="19"/>
        <v>312</v>
      </c>
    </row>
    <row r="1285" spans="1:8" s="87" customFormat="1" ht="15">
      <c r="A1285" s="213">
        <v>84</v>
      </c>
      <c r="B1285" s="213"/>
      <c r="C1285" s="213" t="s">
        <v>597</v>
      </c>
      <c r="D1285" s="214">
        <v>2</v>
      </c>
      <c r="E1285" s="120" t="s">
        <v>132</v>
      </c>
      <c r="F1285" s="95">
        <v>320</v>
      </c>
      <c r="G1285" s="134">
        <v>33</v>
      </c>
      <c r="H1285" s="135">
        <f t="shared" si="19"/>
        <v>172.16</v>
      </c>
    </row>
    <row r="1286" spans="1:8" s="87" customFormat="1" ht="15">
      <c r="A1286" s="213"/>
      <c r="B1286" s="213"/>
      <c r="C1286" s="213"/>
      <c r="D1286" s="214"/>
      <c r="E1286" s="120" t="s">
        <v>132</v>
      </c>
      <c r="F1286" s="95">
        <v>400</v>
      </c>
      <c r="G1286" s="134">
        <v>22</v>
      </c>
      <c r="H1286" s="135">
        <f t="shared" si="19"/>
        <v>246</v>
      </c>
    </row>
    <row r="1287" spans="1:8" s="87" customFormat="1" ht="15">
      <c r="A1287" s="213">
        <v>85</v>
      </c>
      <c r="B1287" s="213"/>
      <c r="C1287" s="213" t="s">
        <v>258</v>
      </c>
      <c r="D1287" s="214">
        <v>2</v>
      </c>
      <c r="E1287" s="120" t="s">
        <v>132</v>
      </c>
      <c r="F1287" s="95">
        <v>250</v>
      </c>
      <c r="G1287" s="134">
        <v>46.2</v>
      </c>
      <c r="H1287" s="135">
        <f t="shared" si="19"/>
        <v>181.25</v>
      </c>
    </row>
    <row r="1288" spans="1:8" s="87" customFormat="1" ht="15">
      <c r="A1288" s="213"/>
      <c r="B1288" s="213"/>
      <c r="C1288" s="213"/>
      <c r="D1288" s="214"/>
      <c r="E1288" s="120" t="s">
        <v>132</v>
      </c>
      <c r="F1288" s="95">
        <v>400</v>
      </c>
      <c r="G1288" s="134">
        <v>38.5</v>
      </c>
      <c r="H1288" s="135">
        <f t="shared" si="19"/>
        <v>312</v>
      </c>
    </row>
    <row r="1289" spans="1:8" s="87" customFormat="1" ht="15">
      <c r="A1289" s="213">
        <v>86</v>
      </c>
      <c r="B1289" s="213"/>
      <c r="C1289" s="213" t="s">
        <v>259</v>
      </c>
      <c r="D1289" s="214">
        <v>2</v>
      </c>
      <c r="E1289" s="120" t="s">
        <v>132</v>
      </c>
      <c r="F1289" s="95">
        <v>400</v>
      </c>
      <c r="G1289" s="134">
        <v>27.500000000000004</v>
      </c>
      <c r="H1289" s="135">
        <f t="shared" si="19"/>
        <v>268</v>
      </c>
    </row>
    <row r="1290" spans="1:8" s="87" customFormat="1" ht="15">
      <c r="A1290" s="213"/>
      <c r="B1290" s="213"/>
      <c r="C1290" s="213"/>
      <c r="D1290" s="214"/>
      <c r="E1290" s="120" t="s">
        <v>132</v>
      </c>
      <c r="F1290" s="95">
        <v>400</v>
      </c>
      <c r="G1290" s="134">
        <v>22</v>
      </c>
      <c r="H1290" s="135">
        <f t="shared" si="19"/>
        <v>224</v>
      </c>
    </row>
    <row r="1291" spans="1:8" s="87" customFormat="1" ht="15">
      <c r="A1291" s="213">
        <v>87</v>
      </c>
      <c r="B1291" s="213"/>
      <c r="C1291" s="213" t="s">
        <v>616</v>
      </c>
      <c r="D1291" s="214">
        <v>2</v>
      </c>
      <c r="E1291" s="120" t="s">
        <v>132</v>
      </c>
      <c r="F1291" s="95">
        <v>630</v>
      </c>
      <c r="G1291" s="134">
        <v>33</v>
      </c>
      <c r="H1291" s="135">
        <f t="shared" si="19"/>
        <v>456.75</v>
      </c>
    </row>
    <row r="1292" spans="1:8" s="87" customFormat="1" ht="15">
      <c r="A1292" s="213"/>
      <c r="B1292" s="213"/>
      <c r="C1292" s="213"/>
      <c r="D1292" s="214"/>
      <c r="E1292" s="120" t="s">
        <v>132</v>
      </c>
      <c r="F1292" s="95">
        <v>630</v>
      </c>
      <c r="G1292" s="134">
        <v>44</v>
      </c>
      <c r="H1292" s="135">
        <f t="shared" si="19"/>
        <v>491.4</v>
      </c>
    </row>
    <row r="1293" spans="1:8" s="87" customFormat="1" ht="15">
      <c r="A1293" s="213">
        <v>88</v>
      </c>
      <c r="B1293" s="213"/>
      <c r="C1293" s="213" t="s">
        <v>464</v>
      </c>
      <c r="D1293" s="214">
        <v>2</v>
      </c>
      <c r="E1293" s="120" t="s">
        <v>132</v>
      </c>
      <c r="F1293" s="95">
        <v>630</v>
      </c>
      <c r="G1293" s="134">
        <v>27.500000000000004</v>
      </c>
      <c r="H1293" s="135">
        <f t="shared" si="19"/>
        <v>422.1</v>
      </c>
    </row>
    <row r="1294" spans="1:8" s="87" customFormat="1" ht="15">
      <c r="A1294" s="213"/>
      <c r="B1294" s="213"/>
      <c r="C1294" s="213"/>
      <c r="D1294" s="214"/>
      <c r="E1294" s="120" t="s">
        <v>132</v>
      </c>
      <c r="F1294" s="95">
        <v>630</v>
      </c>
      <c r="G1294" s="134">
        <v>22</v>
      </c>
      <c r="H1294" s="135">
        <f t="shared" si="19"/>
        <v>456.75</v>
      </c>
    </row>
    <row r="1295" spans="1:8" s="87" customFormat="1" ht="15">
      <c r="A1295" s="213">
        <v>89</v>
      </c>
      <c r="B1295" s="213"/>
      <c r="C1295" s="213" t="s">
        <v>260</v>
      </c>
      <c r="D1295" s="214">
        <v>2</v>
      </c>
      <c r="E1295" s="120" t="s">
        <v>132</v>
      </c>
      <c r="F1295" s="95">
        <v>400</v>
      </c>
      <c r="G1295" s="134">
        <v>33</v>
      </c>
      <c r="H1295" s="135">
        <f t="shared" si="19"/>
        <v>246</v>
      </c>
    </row>
    <row r="1296" spans="1:8" s="87" customFormat="1" ht="15">
      <c r="A1296" s="213"/>
      <c r="B1296" s="213"/>
      <c r="C1296" s="213"/>
      <c r="D1296" s="214"/>
      <c r="E1296" s="120" t="s">
        <v>132</v>
      </c>
      <c r="F1296" s="95">
        <v>400</v>
      </c>
      <c r="G1296" s="134">
        <v>27.500000000000004</v>
      </c>
      <c r="H1296" s="135">
        <f t="shared" si="19"/>
        <v>268</v>
      </c>
    </row>
    <row r="1297" spans="1:8" s="87" customFormat="1" ht="15">
      <c r="A1297" s="120">
        <v>90</v>
      </c>
      <c r="B1297" s="120"/>
      <c r="C1297" s="120" t="s">
        <v>688</v>
      </c>
      <c r="D1297" s="88">
        <v>1</v>
      </c>
      <c r="E1297" s="120" t="s">
        <v>132</v>
      </c>
      <c r="F1297" s="120">
        <v>400</v>
      </c>
      <c r="G1297" s="134">
        <v>38.5</v>
      </c>
      <c r="H1297" s="135">
        <f t="shared" si="19"/>
        <v>246</v>
      </c>
    </row>
    <row r="1298" spans="1:8" s="87" customFormat="1" ht="15">
      <c r="A1298" s="213">
        <v>91</v>
      </c>
      <c r="B1298" s="213"/>
      <c r="C1298" s="213" t="s">
        <v>261</v>
      </c>
      <c r="D1298" s="214">
        <v>2</v>
      </c>
      <c r="E1298" s="120" t="s">
        <v>132</v>
      </c>
      <c r="F1298" s="95">
        <v>400</v>
      </c>
      <c r="G1298" s="134">
        <v>33</v>
      </c>
      <c r="H1298" s="135">
        <f t="shared" si="19"/>
        <v>48</v>
      </c>
    </row>
    <row r="1299" spans="1:8" s="87" customFormat="1" ht="15">
      <c r="A1299" s="213"/>
      <c r="B1299" s="213"/>
      <c r="C1299" s="213"/>
      <c r="D1299" s="214"/>
      <c r="E1299" s="120" t="s">
        <v>132</v>
      </c>
      <c r="F1299" s="95">
        <v>400</v>
      </c>
      <c r="G1299" s="134">
        <v>38.5</v>
      </c>
      <c r="H1299" s="135">
        <f t="shared" si="19"/>
        <v>290</v>
      </c>
    </row>
    <row r="1300" spans="1:8" s="87" customFormat="1" ht="15">
      <c r="A1300" s="205">
        <v>92</v>
      </c>
      <c r="B1300" s="205"/>
      <c r="C1300" s="205" t="s">
        <v>262</v>
      </c>
      <c r="D1300" s="203">
        <v>2</v>
      </c>
      <c r="E1300" s="120" t="s">
        <v>132</v>
      </c>
      <c r="F1300" s="95">
        <v>250</v>
      </c>
      <c r="G1300" s="134">
        <v>88</v>
      </c>
      <c r="H1300" s="135">
        <f t="shared" si="19"/>
        <v>98.74999999999999</v>
      </c>
    </row>
    <row r="1301" spans="1:8" s="87" customFormat="1" ht="15">
      <c r="A1301" s="206"/>
      <c r="B1301" s="206"/>
      <c r="C1301" s="206"/>
      <c r="D1301" s="204"/>
      <c r="E1301" s="120" t="s">
        <v>132</v>
      </c>
      <c r="F1301" s="95">
        <v>250</v>
      </c>
      <c r="G1301" s="134">
        <v>27.500000000000004</v>
      </c>
      <c r="H1301" s="135">
        <f t="shared" si="19"/>
        <v>195</v>
      </c>
    </row>
    <row r="1302" spans="1:8" s="87" customFormat="1" ht="15">
      <c r="A1302" s="120">
        <v>93</v>
      </c>
      <c r="B1302" s="120"/>
      <c r="C1302" s="120" t="s">
        <v>689</v>
      </c>
      <c r="D1302" s="88">
        <v>1</v>
      </c>
      <c r="E1302" s="120" t="s">
        <v>132</v>
      </c>
      <c r="F1302" s="95">
        <v>400</v>
      </c>
      <c r="G1302" s="134">
        <v>60.50000000000001</v>
      </c>
      <c r="H1302" s="135">
        <f aca="true" t="shared" si="20" ref="H1302:H1365">F1302*(100-G1304)/100</f>
        <v>215.2</v>
      </c>
    </row>
    <row r="1303" spans="1:8" s="87" customFormat="1" ht="15">
      <c r="A1303" s="120">
        <v>94</v>
      </c>
      <c r="B1303" s="120"/>
      <c r="C1303" s="120" t="s">
        <v>690</v>
      </c>
      <c r="D1303" s="88">
        <v>1</v>
      </c>
      <c r="E1303" s="120" t="s">
        <v>132</v>
      </c>
      <c r="F1303" s="120">
        <v>400</v>
      </c>
      <c r="G1303" s="134">
        <v>22</v>
      </c>
      <c r="H1303" s="135">
        <f t="shared" si="20"/>
        <v>188.8</v>
      </c>
    </row>
    <row r="1304" spans="1:8" s="87" customFormat="1" ht="15">
      <c r="A1304" s="213">
        <v>95</v>
      </c>
      <c r="B1304" s="213"/>
      <c r="C1304" s="213" t="s">
        <v>265</v>
      </c>
      <c r="D1304" s="214">
        <v>2</v>
      </c>
      <c r="E1304" s="120" t="s">
        <v>132</v>
      </c>
      <c r="F1304" s="95">
        <v>400</v>
      </c>
      <c r="G1304" s="134">
        <v>46.2</v>
      </c>
      <c r="H1304" s="135">
        <f t="shared" si="20"/>
        <v>290</v>
      </c>
    </row>
    <row r="1305" spans="1:8" s="87" customFormat="1" ht="15">
      <c r="A1305" s="213"/>
      <c r="B1305" s="213"/>
      <c r="C1305" s="213"/>
      <c r="D1305" s="214"/>
      <c r="E1305" s="120" t="s">
        <v>132</v>
      </c>
      <c r="F1305" s="95">
        <v>400</v>
      </c>
      <c r="G1305" s="134">
        <v>52.800000000000004</v>
      </c>
      <c r="H1305" s="135">
        <f t="shared" si="20"/>
        <v>122.79999999999997</v>
      </c>
    </row>
    <row r="1306" spans="1:8" s="87" customFormat="1" ht="15">
      <c r="A1306" s="120">
        <v>96</v>
      </c>
      <c r="B1306" s="120"/>
      <c r="C1306" s="120" t="s">
        <v>610</v>
      </c>
      <c r="D1306" s="88">
        <v>1</v>
      </c>
      <c r="E1306" s="120" t="s">
        <v>132</v>
      </c>
      <c r="F1306" s="120">
        <v>250</v>
      </c>
      <c r="G1306" s="134">
        <v>27.500000000000004</v>
      </c>
      <c r="H1306" s="135">
        <f t="shared" si="20"/>
        <v>167.5</v>
      </c>
    </row>
    <row r="1307" spans="1:8" s="87" customFormat="1" ht="15">
      <c r="A1307" s="120">
        <v>97</v>
      </c>
      <c r="B1307" s="120"/>
      <c r="C1307" s="120" t="s">
        <v>691</v>
      </c>
      <c r="D1307" s="88">
        <v>1</v>
      </c>
      <c r="E1307" s="120" t="s">
        <v>132</v>
      </c>
      <c r="F1307" s="120">
        <v>250</v>
      </c>
      <c r="G1307" s="134">
        <v>69.30000000000001</v>
      </c>
      <c r="H1307" s="135">
        <f t="shared" si="20"/>
        <v>153.75</v>
      </c>
    </row>
    <row r="1308" spans="1:8" s="87" customFormat="1" ht="15">
      <c r="A1308" s="213">
        <v>98</v>
      </c>
      <c r="B1308" s="213"/>
      <c r="C1308" s="213" t="s">
        <v>692</v>
      </c>
      <c r="D1308" s="214">
        <v>2</v>
      </c>
      <c r="E1308" s="120" t="s">
        <v>132</v>
      </c>
      <c r="F1308" s="95">
        <v>400</v>
      </c>
      <c r="G1308" s="134">
        <v>33</v>
      </c>
      <c r="H1308" s="135">
        <f t="shared" si="20"/>
        <v>246</v>
      </c>
    </row>
    <row r="1309" spans="1:8" s="87" customFormat="1" ht="15">
      <c r="A1309" s="213"/>
      <c r="B1309" s="213"/>
      <c r="C1309" s="213"/>
      <c r="D1309" s="214"/>
      <c r="E1309" s="120" t="s">
        <v>132</v>
      </c>
      <c r="F1309" s="95">
        <v>400</v>
      </c>
      <c r="G1309" s="134">
        <v>38.5</v>
      </c>
      <c r="H1309" s="135">
        <f t="shared" si="20"/>
        <v>268</v>
      </c>
    </row>
    <row r="1310" spans="1:8" s="87" customFormat="1" ht="15">
      <c r="A1310" s="213">
        <v>99</v>
      </c>
      <c r="B1310" s="213"/>
      <c r="C1310" s="213" t="s">
        <v>693</v>
      </c>
      <c r="D1310" s="214">
        <v>2</v>
      </c>
      <c r="E1310" s="120" t="s">
        <v>132</v>
      </c>
      <c r="F1310" s="95">
        <v>250</v>
      </c>
      <c r="G1310" s="134">
        <v>38.5</v>
      </c>
      <c r="H1310" s="135">
        <f t="shared" si="20"/>
        <v>195</v>
      </c>
    </row>
    <row r="1311" spans="1:8" s="87" customFormat="1" ht="15">
      <c r="A1311" s="213"/>
      <c r="B1311" s="213"/>
      <c r="C1311" s="213"/>
      <c r="D1311" s="214"/>
      <c r="E1311" s="120" t="s">
        <v>132</v>
      </c>
      <c r="F1311" s="95">
        <v>250</v>
      </c>
      <c r="G1311" s="134">
        <v>33</v>
      </c>
      <c r="H1311" s="135">
        <f t="shared" si="20"/>
        <v>181.25</v>
      </c>
    </row>
    <row r="1312" spans="1:8" s="87" customFormat="1" ht="15">
      <c r="A1312" s="213">
        <v>100</v>
      </c>
      <c r="B1312" s="213"/>
      <c r="C1312" s="213" t="s">
        <v>268</v>
      </c>
      <c r="D1312" s="214">
        <v>2</v>
      </c>
      <c r="E1312" s="120" t="s">
        <v>132</v>
      </c>
      <c r="F1312" s="95">
        <v>400</v>
      </c>
      <c r="G1312" s="134">
        <v>22</v>
      </c>
      <c r="H1312" s="135">
        <f t="shared" si="20"/>
        <v>268</v>
      </c>
    </row>
    <row r="1313" spans="1:8" s="87" customFormat="1" ht="15">
      <c r="A1313" s="213"/>
      <c r="B1313" s="213"/>
      <c r="C1313" s="213"/>
      <c r="D1313" s="214"/>
      <c r="E1313" s="120" t="s">
        <v>132</v>
      </c>
      <c r="F1313" s="95">
        <v>400</v>
      </c>
      <c r="G1313" s="134">
        <v>27.500000000000004</v>
      </c>
      <c r="H1313" s="135">
        <f t="shared" si="20"/>
        <v>246</v>
      </c>
    </row>
    <row r="1314" spans="1:8" s="87" customFormat="1" ht="15">
      <c r="A1314" s="213">
        <v>101</v>
      </c>
      <c r="B1314" s="213"/>
      <c r="C1314" s="213" t="s">
        <v>322</v>
      </c>
      <c r="D1314" s="214">
        <v>2</v>
      </c>
      <c r="E1314" s="120" t="s">
        <v>132</v>
      </c>
      <c r="F1314" s="95">
        <v>250</v>
      </c>
      <c r="G1314" s="134">
        <v>33</v>
      </c>
      <c r="H1314" s="135">
        <f t="shared" si="20"/>
        <v>112.49999999999999</v>
      </c>
    </row>
    <row r="1315" spans="1:8" s="87" customFormat="1" ht="15">
      <c r="A1315" s="213"/>
      <c r="B1315" s="213"/>
      <c r="C1315" s="213"/>
      <c r="D1315" s="214"/>
      <c r="E1315" s="120" t="s">
        <v>132</v>
      </c>
      <c r="F1315" s="95">
        <v>250</v>
      </c>
      <c r="G1315" s="134">
        <v>38.5</v>
      </c>
      <c r="H1315" s="135">
        <f t="shared" si="20"/>
        <v>140</v>
      </c>
    </row>
    <row r="1316" spans="1:8" s="87" customFormat="1" ht="15">
      <c r="A1316" s="213">
        <v>102</v>
      </c>
      <c r="B1316" s="213"/>
      <c r="C1316" s="213" t="s">
        <v>323</v>
      </c>
      <c r="D1316" s="214">
        <v>2</v>
      </c>
      <c r="E1316" s="120" t="s">
        <v>132</v>
      </c>
      <c r="F1316" s="95">
        <v>400</v>
      </c>
      <c r="G1316" s="134">
        <v>55.00000000000001</v>
      </c>
      <c r="H1316" s="135">
        <f t="shared" si="20"/>
        <v>179.99999999999997</v>
      </c>
    </row>
    <row r="1317" spans="1:8" s="87" customFormat="1" ht="15">
      <c r="A1317" s="213"/>
      <c r="B1317" s="213"/>
      <c r="C1317" s="213"/>
      <c r="D1317" s="214"/>
      <c r="E1317" s="120" t="s">
        <v>132</v>
      </c>
      <c r="F1317" s="95">
        <v>400</v>
      </c>
      <c r="G1317" s="134">
        <v>44</v>
      </c>
      <c r="H1317" s="135">
        <f t="shared" si="20"/>
        <v>268</v>
      </c>
    </row>
    <row r="1318" spans="1:8" s="87" customFormat="1" ht="15">
      <c r="A1318" s="120">
        <v>103</v>
      </c>
      <c r="B1318" s="120"/>
      <c r="C1318" s="120" t="s">
        <v>694</v>
      </c>
      <c r="D1318" s="88">
        <v>1</v>
      </c>
      <c r="E1318" s="120" t="s">
        <v>132</v>
      </c>
      <c r="F1318" s="120">
        <v>250</v>
      </c>
      <c r="G1318" s="134">
        <v>55.00000000000001</v>
      </c>
      <c r="H1318" s="135">
        <f t="shared" si="20"/>
        <v>181.25</v>
      </c>
    </row>
    <row r="1319" spans="1:8" s="87" customFormat="1" ht="15">
      <c r="A1319" s="213">
        <v>104</v>
      </c>
      <c r="B1319" s="213"/>
      <c r="C1319" s="213" t="s">
        <v>326</v>
      </c>
      <c r="D1319" s="214">
        <v>2</v>
      </c>
      <c r="E1319" s="120" t="s">
        <v>132</v>
      </c>
      <c r="F1319" s="95">
        <v>400</v>
      </c>
      <c r="G1319" s="134">
        <v>33</v>
      </c>
      <c r="H1319" s="135">
        <f t="shared" si="20"/>
        <v>136</v>
      </c>
    </row>
    <row r="1320" spans="1:8" s="87" customFormat="1" ht="15">
      <c r="A1320" s="213"/>
      <c r="B1320" s="213"/>
      <c r="C1320" s="213"/>
      <c r="D1320" s="214"/>
      <c r="E1320" s="120" t="s">
        <v>132</v>
      </c>
      <c r="F1320" s="95">
        <v>400</v>
      </c>
      <c r="G1320" s="134">
        <v>27.500000000000004</v>
      </c>
      <c r="H1320" s="135">
        <f t="shared" si="20"/>
        <v>268</v>
      </c>
    </row>
    <row r="1321" spans="1:8" s="87" customFormat="1" ht="15">
      <c r="A1321" s="120">
        <v>105</v>
      </c>
      <c r="B1321" s="120"/>
      <c r="C1321" s="120" t="s">
        <v>327</v>
      </c>
      <c r="D1321" s="88">
        <v>1</v>
      </c>
      <c r="E1321" s="120" t="s">
        <v>132</v>
      </c>
      <c r="F1321" s="120">
        <v>400</v>
      </c>
      <c r="G1321" s="134">
        <v>66</v>
      </c>
      <c r="H1321" s="135">
        <f t="shared" si="20"/>
        <v>246</v>
      </c>
    </row>
    <row r="1322" spans="1:8" s="87" customFormat="1" ht="15">
      <c r="A1322" s="120">
        <v>106</v>
      </c>
      <c r="B1322" s="120"/>
      <c r="C1322" s="120" t="s">
        <v>695</v>
      </c>
      <c r="D1322" s="88">
        <v>1</v>
      </c>
      <c r="E1322" s="120" t="s">
        <v>132</v>
      </c>
      <c r="F1322" s="120">
        <v>250</v>
      </c>
      <c r="G1322" s="134">
        <v>33</v>
      </c>
      <c r="H1322" s="135">
        <f t="shared" si="20"/>
        <v>85</v>
      </c>
    </row>
    <row r="1323" spans="1:8" s="87" customFormat="1" ht="15">
      <c r="A1323" s="120">
        <v>107</v>
      </c>
      <c r="B1323" s="120"/>
      <c r="C1323" s="120" t="s">
        <v>696</v>
      </c>
      <c r="D1323" s="88">
        <v>1</v>
      </c>
      <c r="E1323" s="120" t="s">
        <v>132</v>
      </c>
      <c r="F1323" s="120">
        <v>400</v>
      </c>
      <c r="G1323" s="134">
        <v>38.5</v>
      </c>
      <c r="H1323" s="135">
        <f t="shared" si="20"/>
        <v>400</v>
      </c>
    </row>
    <row r="1324" spans="1:8" s="87" customFormat="1" ht="15">
      <c r="A1324" s="213">
        <v>108</v>
      </c>
      <c r="B1324" s="213"/>
      <c r="C1324" s="213" t="s">
        <v>588</v>
      </c>
      <c r="D1324" s="214">
        <v>2</v>
      </c>
      <c r="E1324" s="120" t="s">
        <v>132</v>
      </c>
      <c r="F1324" s="95">
        <v>250</v>
      </c>
      <c r="G1324" s="134">
        <v>66</v>
      </c>
      <c r="H1324" s="135">
        <f t="shared" si="20"/>
        <v>195</v>
      </c>
    </row>
    <row r="1325" spans="1:8" s="87" customFormat="1" ht="15">
      <c r="A1325" s="213"/>
      <c r="B1325" s="213"/>
      <c r="C1325" s="213"/>
      <c r="D1325" s="214"/>
      <c r="E1325" s="120" t="s">
        <v>132</v>
      </c>
      <c r="F1325" s="95">
        <v>250</v>
      </c>
      <c r="G1325" s="134">
        <v>0</v>
      </c>
      <c r="H1325" s="135">
        <f t="shared" si="20"/>
        <v>208.75</v>
      </c>
    </row>
    <row r="1326" spans="1:8" s="87" customFormat="1" ht="15">
      <c r="A1326" s="213">
        <v>109</v>
      </c>
      <c r="B1326" s="213"/>
      <c r="C1326" s="213" t="s">
        <v>599</v>
      </c>
      <c r="D1326" s="214">
        <v>2</v>
      </c>
      <c r="E1326" s="120" t="s">
        <v>132</v>
      </c>
      <c r="F1326" s="95">
        <v>630</v>
      </c>
      <c r="G1326" s="134">
        <v>22</v>
      </c>
      <c r="H1326" s="135">
        <f t="shared" si="20"/>
        <v>491.4</v>
      </c>
    </row>
    <row r="1327" spans="1:8" s="87" customFormat="1" ht="15">
      <c r="A1327" s="213"/>
      <c r="B1327" s="213"/>
      <c r="C1327" s="213"/>
      <c r="D1327" s="214"/>
      <c r="E1327" s="120" t="s">
        <v>132</v>
      </c>
      <c r="F1327" s="95">
        <v>630</v>
      </c>
      <c r="G1327" s="134">
        <v>16.5</v>
      </c>
      <c r="H1327" s="135">
        <f t="shared" si="20"/>
        <v>456.75</v>
      </c>
    </row>
    <row r="1328" spans="1:8" s="87" customFormat="1" ht="15">
      <c r="A1328" s="213">
        <v>110</v>
      </c>
      <c r="B1328" s="213"/>
      <c r="C1328" s="213" t="s">
        <v>329</v>
      </c>
      <c r="D1328" s="214">
        <v>2</v>
      </c>
      <c r="E1328" s="120" t="s">
        <v>132</v>
      </c>
      <c r="F1328" s="95">
        <v>400</v>
      </c>
      <c r="G1328" s="134">
        <v>22</v>
      </c>
      <c r="H1328" s="135">
        <f t="shared" si="20"/>
        <v>268</v>
      </c>
    </row>
    <row r="1329" spans="1:8" s="87" customFormat="1" ht="15">
      <c r="A1329" s="213"/>
      <c r="B1329" s="213"/>
      <c r="C1329" s="213"/>
      <c r="D1329" s="214"/>
      <c r="E1329" s="120" t="s">
        <v>132</v>
      </c>
      <c r="F1329" s="95">
        <v>400</v>
      </c>
      <c r="G1329" s="134">
        <v>27.500000000000004</v>
      </c>
      <c r="H1329" s="135">
        <f t="shared" si="20"/>
        <v>246</v>
      </c>
    </row>
    <row r="1330" spans="1:8" s="87" customFormat="1" ht="15">
      <c r="A1330" s="213">
        <v>111</v>
      </c>
      <c r="B1330" s="213"/>
      <c r="C1330" s="213" t="s">
        <v>596</v>
      </c>
      <c r="D1330" s="214">
        <v>2</v>
      </c>
      <c r="E1330" s="120" t="s">
        <v>132</v>
      </c>
      <c r="F1330" s="95">
        <v>400</v>
      </c>
      <c r="G1330" s="134">
        <v>33</v>
      </c>
      <c r="H1330" s="135">
        <f t="shared" si="20"/>
        <v>290</v>
      </c>
    </row>
    <row r="1331" spans="1:8" s="87" customFormat="1" ht="15">
      <c r="A1331" s="213"/>
      <c r="B1331" s="213"/>
      <c r="C1331" s="213"/>
      <c r="D1331" s="214"/>
      <c r="E1331" s="120" t="s">
        <v>132</v>
      </c>
      <c r="F1331" s="95">
        <v>400</v>
      </c>
      <c r="G1331" s="134">
        <v>38.5</v>
      </c>
      <c r="H1331" s="135">
        <f t="shared" si="20"/>
        <v>312</v>
      </c>
    </row>
    <row r="1332" spans="1:8" s="87" customFormat="1" ht="15">
      <c r="A1332" s="213">
        <v>112</v>
      </c>
      <c r="B1332" s="213"/>
      <c r="C1332" s="213" t="s">
        <v>330</v>
      </c>
      <c r="D1332" s="214">
        <v>2</v>
      </c>
      <c r="E1332" s="120" t="s">
        <v>132</v>
      </c>
      <c r="F1332" s="95">
        <v>400</v>
      </c>
      <c r="G1332" s="134">
        <v>27.500000000000004</v>
      </c>
      <c r="H1332" s="135">
        <f t="shared" si="20"/>
        <v>268</v>
      </c>
    </row>
    <row r="1333" spans="1:8" s="87" customFormat="1" ht="15">
      <c r="A1333" s="213"/>
      <c r="B1333" s="213"/>
      <c r="C1333" s="213"/>
      <c r="D1333" s="214"/>
      <c r="E1333" s="120" t="s">
        <v>132</v>
      </c>
      <c r="F1333" s="95">
        <v>400</v>
      </c>
      <c r="G1333" s="134">
        <v>22</v>
      </c>
      <c r="H1333" s="135">
        <f t="shared" si="20"/>
        <v>312</v>
      </c>
    </row>
    <row r="1334" spans="1:8" s="87" customFormat="1" ht="15">
      <c r="A1334" s="213">
        <v>113</v>
      </c>
      <c r="B1334" s="213"/>
      <c r="C1334" s="213" t="s">
        <v>591</v>
      </c>
      <c r="D1334" s="214">
        <v>2</v>
      </c>
      <c r="E1334" s="120" t="s">
        <v>132</v>
      </c>
      <c r="F1334" s="95">
        <v>400</v>
      </c>
      <c r="G1334" s="134">
        <v>33</v>
      </c>
      <c r="H1334" s="135">
        <f t="shared" si="20"/>
        <v>268</v>
      </c>
    </row>
    <row r="1335" spans="1:8" s="87" customFormat="1" ht="15">
      <c r="A1335" s="213"/>
      <c r="B1335" s="213"/>
      <c r="C1335" s="213"/>
      <c r="D1335" s="214"/>
      <c r="E1335" s="120" t="s">
        <v>132</v>
      </c>
      <c r="F1335" s="95">
        <v>400</v>
      </c>
      <c r="G1335" s="134">
        <v>22</v>
      </c>
      <c r="H1335" s="135">
        <f t="shared" si="20"/>
        <v>290</v>
      </c>
    </row>
    <row r="1336" spans="1:8" s="87" customFormat="1" ht="15">
      <c r="A1336" s="213">
        <v>114</v>
      </c>
      <c r="B1336" s="213"/>
      <c r="C1336" s="213" t="s">
        <v>493</v>
      </c>
      <c r="D1336" s="214">
        <v>2</v>
      </c>
      <c r="E1336" s="120" t="s">
        <v>132</v>
      </c>
      <c r="F1336" s="95">
        <v>400</v>
      </c>
      <c r="G1336" s="134">
        <v>33</v>
      </c>
      <c r="H1336" s="135">
        <f t="shared" si="20"/>
        <v>259.2</v>
      </c>
    </row>
    <row r="1337" spans="1:8" s="87" customFormat="1" ht="15">
      <c r="A1337" s="213"/>
      <c r="B1337" s="213"/>
      <c r="C1337" s="213"/>
      <c r="D1337" s="214"/>
      <c r="E1337" s="120" t="s">
        <v>132</v>
      </c>
      <c r="F1337" s="95">
        <v>400</v>
      </c>
      <c r="G1337" s="134">
        <v>27.500000000000004</v>
      </c>
      <c r="H1337" s="135">
        <f t="shared" si="20"/>
        <v>188.8</v>
      </c>
    </row>
    <row r="1338" spans="1:8" s="87" customFormat="1" ht="15">
      <c r="A1338" s="120">
        <v>115</v>
      </c>
      <c r="B1338" s="120"/>
      <c r="C1338" s="120" t="s">
        <v>697</v>
      </c>
      <c r="D1338" s="88">
        <v>1</v>
      </c>
      <c r="E1338" s="120" t="s">
        <v>132</v>
      </c>
      <c r="F1338" s="120">
        <v>250</v>
      </c>
      <c r="G1338" s="134">
        <v>35.2</v>
      </c>
      <c r="H1338" s="135">
        <f t="shared" si="20"/>
        <v>140</v>
      </c>
    </row>
    <row r="1339" spans="1:8" s="87" customFormat="1" ht="15">
      <c r="A1339" s="120">
        <v>116</v>
      </c>
      <c r="B1339" s="120"/>
      <c r="C1339" s="120" t="s">
        <v>601</v>
      </c>
      <c r="D1339" s="88">
        <v>1</v>
      </c>
      <c r="E1339" s="120" t="s">
        <v>132</v>
      </c>
      <c r="F1339" s="95">
        <v>400</v>
      </c>
      <c r="G1339" s="134">
        <v>52.800000000000004</v>
      </c>
      <c r="H1339" s="135">
        <f t="shared" si="20"/>
        <v>276.79999999999995</v>
      </c>
    </row>
    <row r="1340" spans="1:8" s="87" customFormat="1" ht="15">
      <c r="A1340" s="213">
        <v>117</v>
      </c>
      <c r="B1340" s="213"/>
      <c r="C1340" s="213" t="s">
        <v>602</v>
      </c>
      <c r="D1340" s="214">
        <v>2</v>
      </c>
      <c r="E1340" s="120" t="s">
        <v>132</v>
      </c>
      <c r="F1340" s="95">
        <v>400</v>
      </c>
      <c r="G1340" s="134">
        <v>44</v>
      </c>
      <c r="H1340" s="135">
        <f t="shared" si="20"/>
        <v>294.4</v>
      </c>
    </row>
    <row r="1341" spans="1:8" s="87" customFormat="1" ht="15">
      <c r="A1341" s="213"/>
      <c r="B1341" s="213"/>
      <c r="C1341" s="213"/>
      <c r="D1341" s="214"/>
      <c r="E1341" s="120" t="s">
        <v>132</v>
      </c>
      <c r="F1341" s="95">
        <v>400</v>
      </c>
      <c r="G1341" s="134">
        <v>30.800000000000004</v>
      </c>
      <c r="H1341" s="135">
        <f t="shared" si="20"/>
        <v>329.6</v>
      </c>
    </row>
    <row r="1342" spans="1:8" s="87" customFormat="1" ht="15">
      <c r="A1342" s="120">
        <v>118</v>
      </c>
      <c r="B1342" s="120"/>
      <c r="C1342" s="120" t="s">
        <v>698</v>
      </c>
      <c r="D1342" s="88">
        <v>1</v>
      </c>
      <c r="E1342" s="120" t="s">
        <v>132</v>
      </c>
      <c r="F1342" s="120">
        <v>250</v>
      </c>
      <c r="G1342" s="134">
        <v>26.400000000000002</v>
      </c>
      <c r="H1342" s="135">
        <f t="shared" si="20"/>
        <v>128.99999999999997</v>
      </c>
    </row>
    <row r="1343" spans="1:8" s="87" customFormat="1" ht="15">
      <c r="A1343" s="120">
        <v>119</v>
      </c>
      <c r="B1343" s="120"/>
      <c r="C1343" s="120" t="s">
        <v>699</v>
      </c>
      <c r="D1343" s="88">
        <v>1</v>
      </c>
      <c r="E1343" s="120" t="s">
        <v>132</v>
      </c>
      <c r="F1343" s="120">
        <v>630</v>
      </c>
      <c r="G1343" s="134">
        <v>17.6</v>
      </c>
      <c r="H1343" s="135">
        <f t="shared" si="20"/>
        <v>186.47999999999996</v>
      </c>
    </row>
    <row r="1344" spans="1:8" s="87" customFormat="1" ht="15">
      <c r="A1344" s="120">
        <v>120</v>
      </c>
      <c r="B1344" s="120"/>
      <c r="C1344" s="120" t="s">
        <v>453</v>
      </c>
      <c r="D1344" s="88">
        <v>1</v>
      </c>
      <c r="E1344" s="120" t="s">
        <v>132</v>
      </c>
      <c r="F1344" s="120">
        <v>400</v>
      </c>
      <c r="G1344" s="134">
        <v>48.400000000000006</v>
      </c>
      <c r="H1344" s="135">
        <f t="shared" si="20"/>
        <v>400</v>
      </c>
    </row>
    <row r="1345" spans="1:8" s="87" customFormat="1" ht="15">
      <c r="A1345" s="213">
        <v>121</v>
      </c>
      <c r="B1345" s="213"/>
      <c r="C1345" s="213" t="s">
        <v>454</v>
      </c>
      <c r="D1345" s="214">
        <v>2</v>
      </c>
      <c r="E1345" s="120" t="s">
        <v>132</v>
      </c>
      <c r="F1345" s="95">
        <v>250</v>
      </c>
      <c r="G1345" s="134">
        <v>70.4</v>
      </c>
      <c r="H1345" s="135">
        <f t="shared" si="20"/>
        <v>117.99999999999999</v>
      </c>
    </row>
    <row r="1346" spans="1:8" s="87" customFormat="1" ht="15">
      <c r="A1346" s="213"/>
      <c r="B1346" s="213"/>
      <c r="C1346" s="213"/>
      <c r="D1346" s="214"/>
      <c r="E1346" s="120" t="s">
        <v>132</v>
      </c>
      <c r="F1346" s="95">
        <v>250</v>
      </c>
      <c r="G1346" s="134">
        <v>0</v>
      </c>
      <c r="H1346" s="135">
        <f t="shared" si="20"/>
        <v>250</v>
      </c>
    </row>
    <row r="1347" spans="1:8" s="87" customFormat="1" ht="15">
      <c r="A1347" s="213">
        <v>122</v>
      </c>
      <c r="B1347" s="213"/>
      <c r="C1347" s="213" t="s">
        <v>700</v>
      </c>
      <c r="D1347" s="214">
        <v>2</v>
      </c>
      <c r="E1347" s="120" t="s">
        <v>132</v>
      </c>
      <c r="F1347" s="95">
        <v>250</v>
      </c>
      <c r="G1347" s="134">
        <v>52.800000000000004</v>
      </c>
      <c r="H1347" s="135">
        <f t="shared" si="20"/>
        <v>112.49999999999999</v>
      </c>
    </row>
    <row r="1348" spans="1:8" s="87" customFormat="1" ht="15">
      <c r="A1348" s="213"/>
      <c r="B1348" s="213"/>
      <c r="C1348" s="213"/>
      <c r="D1348" s="214"/>
      <c r="E1348" s="120" t="s">
        <v>132</v>
      </c>
      <c r="F1348" s="95">
        <v>400</v>
      </c>
      <c r="G1348" s="134">
        <v>0</v>
      </c>
      <c r="H1348" s="135">
        <f t="shared" si="20"/>
        <v>201.99999999999997</v>
      </c>
    </row>
    <row r="1349" spans="1:8" s="87" customFormat="1" ht="15">
      <c r="A1349" s="213">
        <v>123</v>
      </c>
      <c r="B1349" s="205"/>
      <c r="C1349" s="205" t="s">
        <v>701</v>
      </c>
      <c r="D1349" s="203">
        <v>2</v>
      </c>
      <c r="E1349" s="120" t="s">
        <v>132</v>
      </c>
      <c r="F1349" s="120">
        <v>400</v>
      </c>
      <c r="G1349" s="134">
        <v>55.00000000000001</v>
      </c>
      <c r="H1349" s="135">
        <f t="shared" si="20"/>
        <v>290</v>
      </c>
    </row>
    <row r="1350" spans="1:8" s="87" customFormat="1" ht="15">
      <c r="A1350" s="213"/>
      <c r="B1350" s="206"/>
      <c r="C1350" s="206"/>
      <c r="D1350" s="204"/>
      <c r="E1350" s="120" t="s">
        <v>132</v>
      </c>
      <c r="F1350" s="120">
        <v>400</v>
      </c>
      <c r="G1350" s="134">
        <v>49.50000000000001</v>
      </c>
      <c r="H1350" s="135">
        <f t="shared" si="20"/>
        <v>382.4</v>
      </c>
    </row>
    <row r="1351" spans="1:8" s="87" customFormat="1" ht="15">
      <c r="A1351" s="119">
        <v>124</v>
      </c>
      <c r="B1351" s="119"/>
      <c r="C1351" s="119" t="s">
        <v>952</v>
      </c>
      <c r="D1351" s="91">
        <v>1</v>
      </c>
      <c r="E1351" s="120" t="s">
        <v>132</v>
      </c>
      <c r="F1351" s="120">
        <v>250</v>
      </c>
      <c r="G1351" s="134">
        <v>27.500000000000004</v>
      </c>
      <c r="H1351" s="135">
        <f t="shared" si="20"/>
        <v>153.75</v>
      </c>
    </row>
    <row r="1352" spans="1:8" s="87" customFormat="1" ht="15">
      <c r="A1352" s="213">
        <v>125</v>
      </c>
      <c r="B1352" s="213"/>
      <c r="C1352" s="213" t="s">
        <v>617</v>
      </c>
      <c r="D1352" s="214">
        <v>2</v>
      </c>
      <c r="E1352" s="120" t="s">
        <v>132</v>
      </c>
      <c r="F1352" s="95">
        <v>250</v>
      </c>
      <c r="G1352" s="134">
        <v>4.4</v>
      </c>
      <c r="H1352" s="135">
        <f t="shared" si="20"/>
        <v>117.99999999999999</v>
      </c>
    </row>
    <row r="1353" spans="1:8" s="87" customFormat="1" ht="15">
      <c r="A1353" s="213"/>
      <c r="B1353" s="213"/>
      <c r="C1353" s="213"/>
      <c r="D1353" s="214"/>
      <c r="E1353" s="120" t="s">
        <v>132</v>
      </c>
      <c r="F1353" s="95">
        <v>250</v>
      </c>
      <c r="G1353" s="134">
        <v>38.5</v>
      </c>
      <c r="H1353" s="135">
        <f t="shared" si="20"/>
        <v>250</v>
      </c>
    </row>
    <row r="1354" spans="1:8" s="87" customFormat="1" ht="15">
      <c r="A1354" s="213">
        <v>126</v>
      </c>
      <c r="B1354" s="213"/>
      <c r="C1354" s="213" t="s">
        <v>702</v>
      </c>
      <c r="D1354" s="214">
        <v>2</v>
      </c>
      <c r="E1354" s="120" t="s">
        <v>132</v>
      </c>
      <c r="F1354" s="95">
        <v>400</v>
      </c>
      <c r="G1354" s="134">
        <v>52.800000000000004</v>
      </c>
      <c r="H1354" s="135">
        <f t="shared" si="20"/>
        <v>259.2</v>
      </c>
    </row>
    <row r="1355" spans="1:8" s="87" customFormat="1" ht="15">
      <c r="A1355" s="213"/>
      <c r="B1355" s="213"/>
      <c r="C1355" s="213"/>
      <c r="D1355" s="214"/>
      <c r="E1355" s="120" t="s">
        <v>132</v>
      </c>
      <c r="F1355" s="95">
        <v>400</v>
      </c>
      <c r="G1355" s="134">
        <v>0</v>
      </c>
      <c r="H1355" s="135">
        <f t="shared" si="20"/>
        <v>400</v>
      </c>
    </row>
    <row r="1356" spans="1:8" s="87" customFormat="1" ht="15">
      <c r="A1356" s="213">
        <v>127</v>
      </c>
      <c r="B1356" s="213"/>
      <c r="C1356" s="213" t="s">
        <v>566</v>
      </c>
      <c r="D1356" s="214">
        <v>2</v>
      </c>
      <c r="E1356" s="120" t="s">
        <v>132</v>
      </c>
      <c r="F1356" s="95">
        <v>400</v>
      </c>
      <c r="G1356" s="134">
        <v>35.2</v>
      </c>
      <c r="H1356" s="135">
        <f t="shared" si="20"/>
        <v>259.2</v>
      </c>
    </row>
    <row r="1357" spans="1:8" s="87" customFormat="1" ht="15">
      <c r="A1357" s="213"/>
      <c r="B1357" s="213"/>
      <c r="C1357" s="213"/>
      <c r="D1357" s="214"/>
      <c r="E1357" s="120" t="s">
        <v>132</v>
      </c>
      <c r="F1357" s="95">
        <v>400</v>
      </c>
      <c r="G1357" s="134">
        <v>0</v>
      </c>
      <c r="H1357" s="135">
        <f t="shared" si="20"/>
        <v>188.8</v>
      </c>
    </row>
    <row r="1358" spans="1:8" s="87" customFormat="1" ht="15">
      <c r="A1358" s="120">
        <v>128</v>
      </c>
      <c r="B1358" s="120"/>
      <c r="C1358" s="120" t="s">
        <v>953</v>
      </c>
      <c r="D1358" s="88">
        <v>1</v>
      </c>
      <c r="E1358" s="120" t="s">
        <v>132</v>
      </c>
      <c r="F1358" s="120">
        <v>160</v>
      </c>
      <c r="G1358" s="134">
        <v>35.2</v>
      </c>
      <c r="H1358" s="135">
        <f t="shared" si="20"/>
        <v>160</v>
      </c>
    </row>
    <row r="1359" spans="1:8" s="87" customFormat="1" ht="15">
      <c r="A1359" s="213">
        <v>129</v>
      </c>
      <c r="B1359" s="213"/>
      <c r="C1359" s="213" t="s">
        <v>703</v>
      </c>
      <c r="D1359" s="214">
        <v>2</v>
      </c>
      <c r="E1359" s="120" t="s">
        <v>132</v>
      </c>
      <c r="F1359" s="95">
        <v>250</v>
      </c>
      <c r="G1359" s="134">
        <v>52.800000000000004</v>
      </c>
      <c r="H1359" s="135">
        <f t="shared" si="20"/>
        <v>140</v>
      </c>
    </row>
    <row r="1360" spans="1:8" s="87" customFormat="1" ht="15">
      <c r="A1360" s="213"/>
      <c r="B1360" s="213"/>
      <c r="C1360" s="213"/>
      <c r="D1360" s="214"/>
      <c r="E1360" s="120" t="s">
        <v>132</v>
      </c>
      <c r="F1360" s="95">
        <v>250</v>
      </c>
      <c r="G1360" s="134">
        <v>0</v>
      </c>
      <c r="H1360" s="135">
        <f t="shared" si="20"/>
        <v>162</v>
      </c>
    </row>
    <row r="1361" spans="1:8" s="87" customFormat="1" ht="15">
      <c r="A1361" s="213">
        <v>130</v>
      </c>
      <c r="B1361" s="213"/>
      <c r="C1361" s="213" t="s">
        <v>704</v>
      </c>
      <c r="D1361" s="214">
        <v>2</v>
      </c>
      <c r="E1361" s="120" t="s">
        <v>132</v>
      </c>
      <c r="F1361" s="95">
        <v>250</v>
      </c>
      <c r="G1361" s="134">
        <v>44</v>
      </c>
      <c r="H1361" s="135">
        <f t="shared" si="20"/>
        <v>144.39999999999998</v>
      </c>
    </row>
    <row r="1362" spans="1:8" s="87" customFormat="1" ht="15">
      <c r="A1362" s="213"/>
      <c r="B1362" s="213"/>
      <c r="C1362" s="213"/>
      <c r="D1362" s="214"/>
      <c r="E1362" s="120" t="s">
        <v>132</v>
      </c>
      <c r="F1362" s="95">
        <v>250</v>
      </c>
      <c r="G1362" s="134">
        <v>35.2</v>
      </c>
      <c r="H1362" s="135">
        <f t="shared" si="20"/>
        <v>162</v>
      </c>
    </row>
    <row r="1363" spans="1:8" s="87" customFormat="1" ht="15">
      <c r="A1363" s="120">
        <v>131</v>
      </c>
      <c r="B1363" s="120"/>
      <c r="C1363" s="120" t="s">
        <v>582</v>
      </c>
      <c r="D1363" s="88">
        <v>1</v>
      </c>
      <c r="E1363" s="120" t="s">
        <v>132</v>
      </c>
      <c r="F1363" s="120">
        <v>250</v>
      </c>
      <c r="G1363" s="134">
        <v>42.24000000000001</v>
      </c>
      <c r="H1363" s="135">
        <f t="shared" si="20"/>
        <v>167.5</v>
      </c>
    </row>
    <row r="1364" spans="1:8" s="87" customFormat="1" ht="15">
      <c r="A1364" s="213">
        <v>132</v>
      </c>
      <c r="B1364" s="213"/>
      <c r="C1364" s="213" t="s">
        <v>705</v>
      </c>
      <c r="D1364" s="214">
        <v>2</v>
      </c>
      <c r="E1364" s="120" t="s">
        <v>132</v>
      </c>
      <c r="F1364" s="95">
        <v>630</v>
      </c>
      <c r="G1364" s="134">
        <v>35.2</v>
      </c>
      <c r="H1364" s="135">
        <f t="shared" si="20"/>
        <v>491.4</v>
      </c>
    </row>
    <row r="1365" spans="1:8" s="87" customFormat="1" ht="15">
      <c r="A1365" s="213"/>
      <c r="B1365" s="213"/>
      <c r="C1365" s="213"/>
      <c r="D1365" s="214"/>
      <c r="E1365" s="120" t="s">
        <v>132</v>
      </c>
      <c r="F1365" s="95">
        <v>630</v>
      </c>
      <c r="G1365" s="134">
        <v>33</v>
      </c>
      <c r="H1365" s="135">
        <f t="shared" si="20"/>
        <v>630</v>
      </c>
    </row>
    <row r="1366" spans="1:8" s="87" customFormat="1" ht="15">
      <c r="A1366" s="213">
        <v>133</v>
      </c>
      <c r="B1366" s="213"/>
      <c r="C1366" s="213" t="s">
        <v>706</v>
      </c>
      <c r="D1366" s="214">
        <v>2</v>
      </c>
      <c r="E1366" s="120" t="s">
        <v>132</v>
      </c>
      <c r="F1366" s="95">
        <v>630</v>
      </c>
      <c r="G1366" s="134">
        <v>22</v>
      </c>
      <c r="H1366" s="135">
        <f aca="true" t="shared" si="21" ref="H1366:H1410">F1366*(100-G1368)/100</f>
        <v>456.75</v>
      </c>
    </row>
    <row r="1367" spans="1:8" s="87" customFormat="1" ht="15">
      <c r="A1367" s="213"/>
      <c r="B1367" s="213"/>
      <c r="C1367" s="213"/>
      <c r="D1367" s="214"/>
      <c r="E1367" s="120" t="s">
        <v>132</v>
      </c>
      <c r="F1367" s="95">
        <v>630</v>
      </c>
      <c r="G1367" s="134">
        <v>0</v>
      </c>
      <c r="H1367" s="135">
        <f t="shared" si="21"/>
        <v>352.8</v>
      </c>
    </row>
    <row r="1368" spans="1:8" s="87" customFormat="1" ht="15">
      <c r="A1368" s="213">
        <v>134</v>
      </c>
      <c r="B1368" s="213"/>
      <c r="C1368" s="213" t="s">
        <v>707</v>
      </c>
      <c r="D1368" s="214">
        <v>2</v>
      </c>
      <c r="E1368" s="120" t="s">
        <v>132</v>
      </c>
      <c r="F1368" s="95">
        <v>630</v>
      </c>
      <c r="G1368" s="134">
        <v>27.500000000000004</v>
      </c>
      <c r="H1368" s="135">
        <f t="shared" si="21"/>
        <v>200.34</v>
      </c>
    </row>
    <row r="1369" spans="1:8" s="87" customFormat="1" ht="15">
      <c r="A1369" s="213"/>
      <c r="B1369" s="213"/>
      <c r="C1369" s="213"/>
      <c r="D1369" s="214"/>
      <c r="E1369" s="120" t="s">
        <v>132</v>
      </c>
      <c r="F1369" s="95">
        <v>630</v>
      </c>
      <c r="G1369" s="134">
        <v>44</v>
      </c>
      <c r="H1369" s="135">
        <f t="shared" si="21"/>
        <v>630</v>
      </c>
    </row>
    <row r="1370" spans="1:8" s="87" customFormat="1" ht="15">
      <c r="A1370" s="205">
        <v>135</v>
      </c>
      <c r="B1370" s="205"/>
      <c r="C1370" s="205" t="s">
        <v>954</v>
      </c>
      <c r="D1370" s="203">
        <v>2</v>
      </c>
      <c r="E1370" s="120" t="s">
        <v>132</v>
      </c>
      <c r="F1370" s="95">
        <v>250</v>
      </c>
      <c r="G1370" s="134">
        <v>68.2</v>
      </c>
      <c r="H1370" s="135">
        <f t="shared" si="21"/>
        <v>195</v>
      </c>
    </row>
    <row r="1371" spans="1:8" s="87" customFormat="1" ht="15">
      <c r="A1371" s="206"/>
      <c r="B1371" s="206"/>
      <c r="C1371" s="206"/>
      <c r="D1371" s="204"/>
      <c r="E1371" s="120" t="s">
        <v>132</v>
      </c>
      <c r="F1371" s="95">
        <v>250</v>
      </c>
      <c r="G1371" s="134">
        <v>0</v>
      </c>
      <c r="H1371" s="135">
        <f t="shared" si="21"/>
        <v>167.5</v>
      </c>
    </row>
    <row r="1372" spans="1:8" s="87" customFormat="1" ht="15">
      <c r="A1372" s="119">
        <v>136</v>
      </c>
      <c r="B1372" s="119"/>
      <c r="C1372" s="119" t="s">
        <v>543</v>
      </c>
      <c r="D1372" s="91">
        <v>1</v>
      </c>
      <c r="E1372" s="120" t="s">
        <v>132</v>
      </c>
      <c r="F1372" s="95">
        <v>630</v>
      </c>
      <c r="G1372" s="134">
        <v>22</v>
      </c>
      <c r="H1372" s="135">
        <f t="shared" si="21"/>
        <v>318.15</v>
      </c>
    </row>
    <row r="1373" spans="1:8" s="87" customFormat="1" ht="15">
      <c r="A1373" s="120">
        <v>137</v>
      </c>
      <c r="B1373" s="120"/>
      <c r="C1373" s="120" t="s">
        <v>708</v>
      </c>
      <c r="D1373" s="88">
        <v>1</v>
      </c>
      <c r="E1373" s="120" t="s">
        <v>132</v>
      </c>
      <c r="F1373" s="120">
        <v>400</v>
      </c>
      <c r="G1373" s="134">
        <v>33</v>
      </c>
      <c r="H1373" s="135">
        <f t="shared" si="21"/>
        <v>179.99999999999997</v>
      </c>
    </row>
    <row r="1374" spans="1:8" s="87" customFormat="1" ht="15">
      <c r="A1374" s="120">
        <v>138</v>
      </c>
      <c r="B1374" s="120"/>
      <c r="C1374" s="120" t="s">
        <v>709</v>
      </c>
      <c r="D1374" s="88">
        <v>1</v>
      </c>
      <c r="E1374" s="120" t="s">
        <v>132</v>
      </c>
      <c r="F1374" s="120">
        <v>400</v>
      </c>
      <c r="G1374" s="134">
        <v>49.50000000000001</v>
      </c>
      <c r="H1374" s="135">
        <f t="shared" si="21"/>
        <v>400</v>
      </c>
    </row>
    <row r="1375" spans="1:8" s="87" customFormat="1" ht="15">
      <c r="A1375" s="213">
        <v>139</v>
      </c>
      <c r="B1375" s="213"/>
      <c r="C1375" s="213" t="s">
        <v>710</v>
      </c>
      <c r="D1375" s="214">
        <v>2</v>
      </c>
      <c r="E1375" s="120" t="s">
        <v>132</v>
      </c>
      <c r="F1375" s="95">
        <v>630</v>
      </c>
      <c r="G1375" s="134">
        <v>55.00000000000001</v>
      </c>
      <c r="H1375" s="135">
        <f t="shared" si="21"/>
        <v>463.68</v>
      </c>
    </row>
    <row r="1376" spans="1:8" s="87" customFormat="1" ht="15">
      <c r="A1376" s="213"/>
      <c r="B1376" s="213"/>
      <c r="C1376" s="213"/>
      <c r="D1376" s="214"/>
      <c r="E1376" s="120" t="s">
        <v>132</v>
      </c>
      <c r="F1376" s="95">
        <v>630</v>
      </c>
      <c r="G1376" s="134">
        <v>0</v>
      </c>
      <c r="H1376" s="135">
        <f t="shared" si="21"/>
        <v>408.24</v>
      </c>
    </row>
    <row r="1377" spans="1:8" s="87" customFormat="1" ht="15">
      <c r="A1377" s="213">
        <v>140</v>
      </c>
      <c r="B1377" s="213"/>
      <c r="C1377" s="213" t="s">
        <v>711</v>
      </c>
      <c r="D1377" s="214">
        <v>2</v>
      </c>
      <c r="E1377" s="120" t="s">
        <v>132</v>
      </c>
      <c r="F1377" s="95">
        <v>400</v>
      </c>
      <c r="G1377" s="134">
        <v>26.400000000000002</v>
      </c>
      <c r="H1377" s="135">
        <f t="shared" si="21"/>
        <v>100.79999999999997</v>
      </c>
    </row>
    <row r="1378" spans="1:8" s="87" customFormat="1" ht="15">
      <c r="A1378" s="213"/>
      <c r="B1378" s="213"/>
      <c r="C1378" s="213"/>
      <c r="D1378" s="214"/>
      <c r="E1378" s="120" t="s">
        <v>132</v>
      </c>
      <c r="F1378" s="95">
        <v>400</v>
      </c>
      <c r="G1378" s="134">
        <v>35.2</v>
      </c>
      <c r="H1378" s="135">
        <f t="shared" si="21"/>
        <v>224</v>
      </c>
    </row>
    <row r="1379" spans="1:8" s="87" customFormat="1" ht="15">
      <c r="A1379" s="120">
        <v>141</v>
      </c>
      <c r="B1379" s="120"/>
      <c r="C1379" s="120" t="s">
        <v>712</v>
      </c>
      <c r="D1379" s="88">
        <v>1</v>
      </c>
      <c r="E1379" s="120" t="s">
        <v>132</v>
      </c>
      <c r="F1379" s="120">
        <v>180</v>
      </c>
      <c r="G1379" s="134">
        <v>74.80000000000001</v>
      </c>
      <c r="H1379" s="135">
        <f t="shared" si="21"/>
        <v>132.48</v>
      </c>
    </row>
    <row r="1380" spans="1:8" s="87" customFormat="1" ht="15">
      <c r="A1380" s="120">
        <v>142</v>
      </c>
      <c r="B1380" s="120"/>
      <c r="C1380" s="120" t="s">
        <v>713</v>
      </c>
      <c r="D1380" s="88">
        <v>1</v>
      </c>
      <c r="E1380" s="120" t="s">
        <v>132</v>
      </c>
      <c r="F1380" s="120">
        <v>160</v>
      </c>
      <c r="G1380" s="134">
        <v>44</v>
      </c>
      <c r="H1380" s="135">
        <f t="shared" si="21"/>
        <v>102.27199999999999</v>
      </c>
    </row>
    <row r="1381" spans="1:8" s="87" customFormat="1" ht="15">
      <c r="A1381" s="120">
        <v>143</v>
      </c>
      <c r="B1381" s="120"/>
      <c r="C1381" s="120" t="s">
        <v>714</v>
      </c>
      <c r="D1381" s="88">
        <v>1</v>
      </c>
      <c r="E1381" s="120" t="s">
        <v>132</v>
      </c>
      <c r="F1381" s="120">
        <v>63</v>
      </c>
      <c r="G1381" s="134">
        <v>26.400000000000002</v>
      </c>
      <c r="H1381" s="135">
        <f t="shared" si="21"/>
        <v>43.596</v>
      </c>
    </row>
    <row r="1382" spans="1:8" s="87" customFormat="1" ht="15">
      <c r="A1382" s="120">
        <v>144</v>
      </c>
      <c r="B1382" s="120"/>
      <c r="C1382" s="120" t="s">
        <v>715</v>
      </c>
      <c r="D1382" s="88">
        <v>1</v>
      </c>
      <c r="E1382" s="120" t="s">
        <v>132</v>
      </c>
      <c r="F1382" s="120">
        <v>400</v>
      </c>
      <c r="G1382" s="134">
        <v>36.080000000000005</v>
      </c>
      <c r="H1382" s="135">
        <f t="shared" si="21"/>
        <v>171.2</v>
      </c>
    </row>
    <row r="1383" spans="1:8" s="87" customFormat="1" ht="15">
      <c r="A1383" s="120">
        <v>145</v>
      </c>
      <c r="B1383" s="120"/>
      <c r="C1383" s="120" t="s">
        <v>716</v>
      </c>
      <c r="D1383" s="88">
        <v>1</v>
      </c>
      <c r="E1383" s="120" t="s">
        <v>132</v>
      </c>
      <c r="F1383" s="120">
        <v>380</v>
      </c>
      <c r="G1383" s="134">
        <v>30.800000000000004</v>
      </c>
      <c r="H1383" s="135">
        <f t="shared" si="21"/>
        <v>246.24</v>
      </c>
    </row>
    <row r="1384" spans="1:8" s="87" customFormat="1" ht="15">
      <c r="A1384" s="120">
        <v>146</v>
      </c>
      <c r="B1384" s="120"/>
      <c r="C1384" s="120" t="s">
        <v>717</v>
      </c>
      <c r="D1384" s="88">
        <v>1</v>
      </c>
      <c r="E1384" s="120" t="s">
        <v>132</v>
      </c>
      <c r="F1384" s="120">
        <v>160</v>
      </c>
      <c r="G1384" s="134">
        <v>57.2</v>
      </c>
      <c r="H1384" s="135">
        <f t="shared" si="21"/>
        <v>103.68</v>
      </c>
    </row>
    <row r="1385" spans="1:8" s="87" customFormat="1" ht="15">
      <c r="A1385" s="213">
        <v>147</v>
      </c>
      <c r="B1385" s="213"/>
      <c r="C1385" s="213" t="s">
        <v>718</v>
      </c>
      <c r="D1385" s="214">
        <v>2</v>
      </c>
      <c r="E1385" s="120" t="s">
        <v>132</v>
      </c>
      <c r="F1385" s="95">
        <v>250</v>
      </c>
      <c r="G1385" s="134">
        <v>35.2</v>
      </c>
      <c r="H1385" s="135">
        <f t="shared" si="21"/>
        <v>162</v>
      </c>
    </row>
    <row r="1386" spans="1:8" s="87" customFormat="1" ht="15">
      <c r="A1386" s="213"/>
      <c r="B1386" s="213"/>
      <c r="C1386" s="213"/>
      <c r="D1386" s="214"/>
      <c r="E1386" s="120" t="s">
        <v>132</v>
      </c>
      <c r="F1386" s="95">
        <v>250</v>
      </c>
      <c r="G1386" s="134">
        <v>35.2</v>
      </c>
      <c r="H1386" s="135">
        <f t="shared" si="21"/>
        <v>250</v>
      </c>
    </row>
    <row r="1387" spans="1:8" s="87" customFormat="1" ht="15">
      <c r="A1387" s="213">
        <v>148</v>
      </c>
      <c r="B1387" s="213"/>
      <c r="C1387" s="213" t="s">
        <v>269</v>
      </c>
      <c r="D1387" s="214">
        <v>2</v>
      </c>
      <c r="E1387" s="120" t="s">
        <v>132</v>
      </c>
      <c r="F1387" s="95">
        <v>400</v>
      </c>
      <c r="G1387" s="134">
        <v>35.2</v>
      </c>
      <c r="H1387" s="135">
        <f t="shared" si="21"/>
        <v>312</v>
      </c>
    </row>
    <row r="1388" spans="1:8" s="87" customFormat="1" ht="15">
      <c r="A1388" s="213"/>
      <c r="B1388" s="213"/>
      <c r="C1388" s="213"/>
      <c r="D1388" s="214"/>
      <c r="E1388" s="120" t="s">
        <v>132</v>
      </c>
      <c r="F1388" s="95">
        <v>400</v>
      </c>
      <c r="G1388" s="134">
        <v>0</v>
      </c>
      <c r="H1388" s="135">
        <f t="shared" si="21"/>
        <v>157.99999999999997</v>
      </c>
    </row>
    <row r="1389" spans="1:8" s="87" customFormat="1" ht="15">
      <c r="A1389" s="120">
        <v>149</v>
      </c>
      <c r="B1389" s="120"/>
      <c r="C1389" s="120" t="s">
        <v>719</v>
      </c>
      <c r="D1389" s="88">
        <v>1</v>
      </c>
      <c r="E1389" s="120" t="s">
        <v>132</v>
      </c>
      <c r="F1389" s="95">
        <v>400</v>
      </c>
      <c r="G1389" s="134">
        <v>22</v>
      </c>
      <c r="H1389" s="135">
        <f t="shared" si="21"/>
        <v>290</v>
      </c>
    </row>
    <row r="1390" spans="1:8" s="87" customFormat="1" ht="15">
      <c r="A1390" s="120">
        <v>150</v>
      </c>
      <c r="B1390" s="120"/>
      <c r="C1390" s="120" t="s">
        <v>720</v>
      </c>
      <c r="D1390" s="88">
        <v>1</v>
      </c>
      <c r="E1390" s="120" t="s">
        <v>132</v>
      </c>
      <c r="F1390" s="95">
        <v>160</v>
      </c>
      <c r="G1390" s="134">
        <v>60.50000000000001</v>
      </c>
      <c r="H1390" s="135">
        <f t="shared" si="21"/>
        <v>75.52</v>
      </c>
    </row>
    <row r="1391" spans="1:8" s="87" customFormat="1" ht="15">
      <c r="A1391" s="120">
        <v>151</v>
      </c>
      <c r="B1391" s="120"/>
      <c r="C1391" s="120" t="s">
        <v>721</v>
      </c>
      <c r="D1391" s="88">
        <v>1</v>
      </c>
      <c r="E1391" s="120" t="s">
        <v>132</v>
      </c>
      <c r="F1391" s="95">
        <v>400</v>
      </c>
      <c r="G1391" s="134">
        <v>27.500000000000004</v>
      </c>
      <c r="H1391" s="135">
        <f t="shared" si="21"/>
        <v>259.2</v>
      </c>
    </row>
    <row r="1392" spans="1:8" s="87" customFormat="1" ht="15">
      <c r="A1392" s="120">
        <v>152</v>
      </c>
      <c r="B1392" s="120"/>
      <c r="C1392" s="120" t="s">
        <v>722</v>
      </c>
      <c r="D1392" s="88">
        <v>1</v>
      </c>
      <c r="E1392" s="120" t="s">
        <v>132</v>
      </c>
      <c r="F1392" s="95">
        <v>160</v>
      </c>
      <c r="G1392" s="134">
        <v>52.800000000000004</v>
      </c>
      <c r="H1392" s="135">
        <f t="shared" si="21"/>
        <v>124.8</v>
      </c>
    </row>
    <row r="1393" spans="1:8" s="87" customFormat="1" ht="15">
      <c r="A1393" s="120">
        <v>153</v>
      </c>
      <c r="B1393" s="120"/>
      <c r="C1393" s="120" t="s">
        <v>955</v>
      </c>
      <c r="D1393" s="88">
        <v>1</v>
      </c>
      <c r="E1393" s="120" t="s">
        <v>132</v>
      </c>
      <c r="F1393" s="95">
        <v>160</v>
      </c>
      <c r="G1393" s="134">
        <v>35.2</v>
      </c>
      <c r="H1393" s="135">
        <f t="shared" si="21"/>
        <v>110.71999999999998</v>
      </c>
    </row>
    <row r="1394" spans="1:8" s="87" customFormat="1" ht="15">
      <c r="A1394" s="120">
        <v>154</v>
      </c>
      <c r="B1394" s="120"/>
      <c r="C1394" s="120" t="s">
        <v>646</v>
      </c>
      <c r="D1394" s="88">
        <v>1</v>
      </c>
      <c r="E1394" s="120" t="s">
        <v>132</v>
      </c>
      <c r="F1394" s="95">
        <v>160</v>
      </c>
      <c r="G1394" s="134">
        <v>22</v>
      </c>
      <c r="H1394" s="135">
        <f t="shared" si="21"/>
        <v>117.76</v>
      </c>
    </row>
    <row r="1395" spans="1:8" s="87" customFormat="1" ht="15">
      <c r="A1395" s="120">
        <v>155</v>
      </c>
      <c r="B1395" s="120"/>
      <c r="C1395" s="120" t="s">
        <v>651</v>
      </c>
      <c r="D1395" s="88">
        <v>1</v>
      </c>
      <c r="E1395" s="120" t="s">
        <v>132</v>
      </c>
      <c r="F1395" s="95">
        <v>160</v>
      </c>
      <c r="G1395" s="134">
        <v>30.800000000000004</v>
      </c>
      <c r="H1395" s="135">
        <f t="shared" si="21"/>
        <v>103.68</v>
      </c>
    </row>
    <row r="1396" spans="1:8" s="87" customFormat="1" ht="15">
      <c r="A1396" s="120">
        <v>156</v>
      </c>
      <c r="B1396" s="120"/>
      <c r="C1396" s="120" t="s">
        <v>723</v>
      </c>
      <c r="D1396" s="88">
        <v>1</v>
      </c>
      <c r="E1396" s="120" t="s">
        <v>132</v>
      </c>
      <c r="F1396" s="120">
        <v>400</v>
      </c>
      <c r="G1396" s="134">
        <v>26.400000000000002</v>
      </c>
      <c r="H1396" s="135">
        <f t="shared" si="21"/>
        <v>276.79999999999995</v>
      </c>
    </row>
    <row r="1397" spans="1:8" s="87" customFormat="1" ht="15">
      <c r="A1397" s="120">
        <v>157</v>
      </c>
      <c r="B1397" s="120"/>
      <c r="C1397" s="120" t="s">
        <v>956</v>
      </c>
      <c r="D1397" s="88">
        <v>1</v>
      </c>
      <c r="E1397" s="120" t="s">
        <v>132</v>
      </c>
      <c r="F1397" s="120">
        <v>250</v>
      </c>
      <c r="G1397" s="134">
        <v>35.2</v>
      </c>
      <c r="H1397" s="135">
        <f t="shared" si="21"/>
        <v>107</v>
      </c>
    </row>
    <row r="1398" spans="1:8" s="87" customFormat="1" ht="15">
      <c r="A1398" s="205">
        <v>158</v>
      </c>
      <c r="B1398" s="205"/>
      <c r="C1398" s="205" t="s">
        <v>957</v>
      </c>
      <c r="D1398" s="203">
        <v>2</v>
      </c>
      <c r="E1398" s="120" t="s">
        <v>132</v>
      </c>
      <c r="F1398" s="120">
        <v>100</v>
      </c>
      <c r="G1398" s="134">
        <v>30.800000000000004</v>
      </c>
      <c r="H1398" s="135">
        <f t="shared" si="21"/>
        <v>64.8</v>
      </c>
    </row>
    <row r="1399" spans="1:8" s="87" customFormat="1" ht="15">
      <c r="A1399" s="206"/>
      <c r="B1399" s="206"/>
      <c r="C1399" s="206"/>
      <c r="D1399" s="204"/>
      <c r="E1399" s="120" t="s">
        <v>132</v>
      </c>
      <c r="F1399" s="120">
        <v>100</v>
      </c>
      <c r="G1399" s="134">
        <v>57.2</v>
      </c>
      <c r="H1399" s="135">
        <f t="shared" si="21"/>
        <v>64.8</v>
      </c>
    </row>
    <row r="1400" spans="1:8" s="87" customFormat="1" ht="15">
      <c r="A1400" s="120">
        <v>159</v>
      </c>
      <c r="B1400" s="120"/>
      <c r="C1400" s="120" t="s">
        <v>958</v>
      </c>
      <c r="D1400" s="88">
        <v>1</v>
      </c>
      <c r="E1400" s="120" t="s">
        <v>132</v>
      </c>
      <c r="F1400" s="120">
        <v>250</v>
      </c>
      <c r="G1400" s="134">
        <v>35.2</v>
      </c>
      <c r="H1400" s="135">
        <f t="shared" si="21"/>
        <v>162</v>
      </c>
    </row>
    <row r="1401" spans="1:8" s="87" customFormat="1" ht="15">
      <c r="A1401" s="120">
        <v>160</v>
      </c>
      <c r="B1401" s="120"/>
      <c r="C1401" s="120" t="s">
        <v>959</v>
      </c>
      <c r="D1401" s="88">
        <v>1</v>
      </c>
      <c r="E1401" s="120" t="s">
        <v>132</v>
      </c>
      <c r="F1401" s="120">
        <v>100</v>
      </c>
      <c r="G1401" s="134">
        <v>35.2</v>
      </c>
      <c r="H1401" s="135">
        <f t="shared" si="21"/>
        <v>100</v>
      </c>
    </row>
    <row r="1402" spans="1:8" s="87" customFormat="1" ht="15">
      <c r="A1402" s="120">
        <v>161</v>
      </c>
      <c r="B1402" s="120"/>
      <c r="C1402" s="120" t="s">
        <v>960</v>
      </c>
      <c r="D1402" s="88">
        <v>1</v>
      </c>
      <c r="E1402" s="120" t="s">
        <v>132</v>
      </c>
      <c r="F1402" s="120">
        <v>250</v>
      </c>
      <c r="G1402" s="134">
        <v>35.2</v>
      </c>
      <c r="H1402" s="135">
        <f t="shared" si="21"/>
        <v>206</v>
      </c>
    </row>
    <row r="1403" spans="1:8" s="87" customFormat="1" ht="15">
      <c r="A1403" s="120">
        <v>162</v>
      </c>
      <c r="B1403" s="120"/>
      <c r="C1403" s="120" t="s">
        <v>961</v>
      </c>
      <c r="D1403" s="88">
        <v>1</v>
      </c>
      <c r="E1403" s="120" t="s">
        <v>132</v>
      </c>
      <c r="F1403" s="120">
        <v>630</v>
      </c>
      <c r="G1403" s="134">
        <v>0</v>
      </c>
      <c r="H1403" s="135">
        <f t="shared" si="21"/>
        <v>325.08</v>
      </c>
    </row>
    <row r="1404" spans="1:8" s="87" customFormat="1" ht="15">
      <c r="A1404" s="120">
        <v>163</v>
      </c>
      <c r="B1404" s="120"/>
      <c r="C1404" s="120" t="s">
        <v>962</v>
      </c>
      <c r="D1404" s="88">
        <v>1</v>
      </c>
      <c r="E1404" s="120" t="s">
        <v>132</v>
      </c>
      <c r="F1404" s="120">
        <v>250</v>
      </c>
      <c r="G1404" s="134">
        <v>17.6</v>
      </c>
      <c r="H1404" s="135">
        <f t="shared" si="21"/>
        <v>195</v>
      </c>
    </row>
    <row r="1405" spans="1:8" s="87" customFormat="1" ht="15">
      <c r="A1405" s="120">
        <v>164</v>
      </c>
      <c r="B1405" s="120"/>
      <c r="C1405" s="120" t="s">
        <v>963</v>
      </c>
      <c r="D1405" s="88">
        <v>1</v>
      </c>
      <c r="E1405" s="120" t="s">
        <v>132</v>
      </c>
      <c r="F1405" s="120">
        <v>630</v>
      </c>
      <c r="G1405" s="134">
        <v>48.400000000000006</v>
      </c>
      <c r="H1405" s="135">
        <f t="shared" si="21"/>
        <v>297.35999999999996</v>
      </c>
    </row>
    <row r="1406" spans="1:8" s="87" customFormat="1" ht="15">
      <c r="A1406" s="120">
        <v>165</v>
      </c>
      <c r="B1406" s="120"/>
      <c r="C1406" s="120" t="s">
        <v>964</v>
      </c>
      <c r="D1406" s="88">
        <v>1</v>
      </c>
      <c r="E1406" s="120" t="s">
        <v>132</v>
      </c>
      <c r="F1406" s="120">
        <v>400</v>
      </c>
      <c r="G1406" s="134">
        <v>22</v>
      </c>
      <c r="H1406" s="135">
        <f t="shared" si="21"/>
        <v>276.79999999999995</v>
      </c>
    </row>
    <row r="1407" spans="1:8" s="87" customFormat="1" ht="15">
      <c r="A1407" s="120">
        <v>166</v>
      </c>
      <c r="B1407" s="120"/>
      <c r="C1407" s="120" t="s">
        <v>965</v>
      </c>
      <c r="D1407" s="88">
        <v>1</v>
      </c>
      <c r="E1407" s="120" t="s">
        <v>132</v>
      </c>
      <c r="F1407" s="120">
        <v>250</v>
      </c>
      <c r="G1407" s="134">
        <v>52.800000000000004</v>
      </c>
      <c r="H1407" s="135">
        <f t="shared" si="21"/>
        <v>206</v>
      </c>
    </row>
    <row r="1408" spans="1:8" s="87" customFormat="1" ht="15">
      <c r="A1408" s="120">
        <v>167</v>
      </c>
      <c r="B1408" s="120"/>
      <c r="C1408" s="120" t="s">
        <v>371</v>
      </c>
      <c r="D1408" s="88">
        <v>1</v>
      </c>
      <c r="E1408" s="120" t="s">
        <v>132</v>
      </c>
      <c r="F1408" s="120">
        <v>250</v>
      </c>
      <c r="G1408" s="134">
        <v>30.800000000000004</v>
      </c>
      <c r="H1408" s="135">
        <f t="shared" si="21"/>
        <v>184</v>
      </c>
    </row>
    <row r="1409" spans="1:8" s="87" customFormat="1" ht="15">
      <c r="A1409" s="120">
        <v>168</v>
      </c>
      <c r="B1409" s="120"/>
      <c r="C1409" s="120" t="s">
        <v>374</v>
      </c>
      <c r="D1409" s="88">
        <v>1</v>
      </c>
      <c r="E1409" s="120" t="s">
        <v>132</v>
      </c>
      <c r="F1409" s="120">
        <v>100</v>
      </c>
      <c r="G1409" s="134">
        <v>17.6</v>
      </c>
      <c r="H1409" s="135">
        <f t="shared" si="21"/>
        <v>73.6</v>
      </c>
    </row>
    <row r="1410" spans="1:8" s="87" customFormat="1" ht="15">
      <c r="A1410" s="120">
        <v>169</v>
      </c>
      <c r="B1410" s="120"/>
      <c r="C1410" s="120" t="s">
        <v>375</v>
      </c>
      <c r="D1410" s="88">
        <v>1</v>
      </c>
      <c r="E1410" s="120" t="s">
        <v>132</v>
      </c>
      <c r="F1410" s="120">
        <v>100</v>
      </c>
      <c r="G1410" s="134">
        <v>26.400000000000002</v>
      </c>
      <c r="H1410" s="135">
        <f t="shared" si="21"/>
        <v>51.599999999999994</v>
      </c>
    </row>
    <row r="1411" spans="1:8" s="87" customFormat="1" ht="15">
      <c r="A1411" s="120">
        <v>170</v>
      </c>
      <c r="B1411" s="120"/>
      <c r="C1411" s="120" t="s">
        <v>966</v>
      </c>
      <c r="D1411" s="88">
        <v>1</v>
      </c>
      <c r="E1411" s="120" t="s">
        <v>132</v>
      </c>
      <c r="F1411" s="120">
        <v>160</v>
      </c>
      <c r="G1411" s="134">
        <v>26.400000000000002</v>
      </c>
      <c r="H1411" s="135">
        <f aca="true" t="shared" si="22" ref="H1411:H1446">F1411*(100-G1411)/100</f>
        <v>117.76</v>
      </c>
    </row>
    <row r="1412" spans="1:8" s="87" customFormat="1" ht="15">
      <c r="A1412" s="120">
        <v>171</v>
      </c>
      <c r="B1412" s="120"/>
      <c r="C1412" s="120" t="s">
        <v>967</v>
      </c>
      <c r="D1412" s="88">
        <v>1</v>
      </c>
      <c r="E1412" s="120" t="s">
        <v>132</v>
      </c>
      <c r="F1412" s="120">
        <v>630</v>
      </c>
      <c r="G1412" s="134">
        <v>48.400000000000006</v>
      </c>
      <c r="H1412" s="135">
        <f t="shared" si="22"/>
        <v>325.08</v>
      </c>
    </row>
    <row r="1413" spans="1:8" s="87" customFormat="1" ht="15">
      <c r="A1413" s="120">
        <v>172</v>
      </c>
      <c r="B1413" s="120"/>
      <c r="C1413" s="120" t="s">
        <v>968</v>
      </c>
      <c r="D1413" s="88">
        <v>1</v>
      </c>
      <c r="E1413" s="120" t="s">
        <v>132</v>
      </c>
      <c r="F1413" s="120">
        <v>250</v>
      </c>
      <c r="G1413" s="134">
        <v>38.5</v>
      </c>
      <c r="H1413" s="135">
        <f t="shared" si="22"/>
        <v>153.75</v>
      </c>
    </row>
    <row r="1414" spans="1:8" s="87" customFormat="1" ht="15">
      <c r="A1414" s="120">
        <v>173</v>
      </c>
      <c r="B1414" s="120"/>
      <c r="C1414" s="120" t="s">
        <v>969</v>
      </c>
      <c r="D1414" s="88">
        <v>1</v>
      </c>
      <c r="E1414" s="120" t="s">
        <v>132</v>
      </c>
      <c r="F1414" s="120">
        <v>160</v>
      </c>
      <c r="G1414" s="134">
        <v>16.5</v>
      </c>
      <c r="H1414" s="135">
        <f t="shared" si="22"/>
        <v>133.6</v>
      </c>
    </row>
    <row r="1415" spans="1:8" s="87" customFormat="1" ht="15">
      <c r="A1415" s="120">
        <v>174</v>
      </c>
      <c r="B1415" s="120"/>
      <c r="C1415" s="120" t="s">
        <v>970</v>
      </c>
      <c r="D1415" s="88">
        <v>1</v>
      </c>
      <c r="E1415" s="120" t="s">
        <v>132</v>
      </c>
      <c r="F1415" s="120">
        <v>630</v>
      </c>
      <c r="G1415" s="134">
        <v>48.400000000000006</v>
      </c>
      <c r="H1415" s="135">
        <f t="shared" si="22"/>
        <v>325.08</v>
      </c>
    </row>
    <row r="1416" spans="1:8" s="87" customFormat="1" ht="15">
      <c r="A1416" s="120">
        <v>175</v>
      </c>
      <c r="B1416" s="120"/>
      <c r="C1416" s="120" t="s">
        <v>971</v>
      </c>
      <c r="D1416" s="88">
        <v>1</v>
      </c>
      <c r="E1416" s="120" t="s">
        <v>132</v>
      </c>
      <c r="F1416" s="120">
        <v>630</v>
      </c>
      <c r="G1416" s="134">
        <v>52.800000000000004</v>
      </c>
      <c r="H1416" s="135">
        <f t="shared" si="22"/>
        <v>297.35999999999996</v>
      </c>
    </row>
    <row r="1417" spans="1:8" s="87" customFormat="1" ht="15">
      <c r="A1417" s="120">
        <v>176</v>
      </c>
      <c r="B1417" s="120"/>
      <c r="C1417" s="120" t="s">
        <v>323</v>
      </c>
      <c r="D1417" s="88">
        <v>1</v>
      </c>
      <c r="E1417" s="120" t="s">
        <v>132</v>
      </c>
      <c r="F1417" s="120">
        <v>630</v>
      </c>
      <c r="G1417" s="134">
        <v>48.400000000000006</v>
      </c>
      <c r="H1417" s="135">
        <f t="shared" si="22"/>
        <v>325.08</v>
      </c>
    </row>
    <row r="1418" spans="1:8" s="87" customFormat="1" ht="15">
      <c r="A1418" s="120">
        <v>177</v>
      </c>
      <c r="B1418" s="120"/>
      <c r="C1418" s="120" t="s">
        <v>325</v>
      </c>
      <c r="D1418" s="88">
        <v>1</v>
      </c>
      <c r="E1418" s="120" t="s">
        <v>132</v>
      </c>
      <c r="F1418" s="120">
        <v>630</v>
      </c>
      <c r="G1418" s="134">
        <v>39.6</v>
      </c>
      <c r="H1418" s="135">
        <f t="shared" si="22"/>
        <v>380.52</v>
      </c>
    </row>
    <row r="1419" spans="1:8" s="87" customFormat="1" ht="15">
      <c r="A1419" s="205">
        <v>178</v>
      </c>
      <c r="B1419" s="205"/>
      <c r="C1419" s="205" t="s">
        <v>326</v>
      </c>
      <c r="D1419" s="203">
        <v>2</v>
      </c>
      <c r="E1419" s="120" t="s">
        <v>132</v>
      </c>
      <c r="F1419" s="120">
        <v>100</v>
      </c>
      <c r="G1419" s="134">
        <v>16.5</v>
      </c>
      <c r="H1419" s="135">
        <f t="shared" si="22"/>
        <v>83.5</v>
      </c>
    </row>
    <row r="1420" spans="1:8" s="87" customFormat="1" ht="15">
      <c r="A1420" s="206"/>
      <c r="B1420" s="206"/>
      <c r="C1420" s="206"/>
      <c r="D1420" s="204"/>
      <c r="E1420" s="120" t="s">
        <v>132</v>
      </c>
      <c r="F1420" s="120">
        <v>100</v>
      </c>
      <c r="G1420" s="134">
        <v>16.5</v>
      </c>
      <c r="H1420" s="135">
        <f t="shared" si="22"/>
        <v>83.5</v>
      </c>
    </row>
    <row r="1421" spans="1:8" s="87" customFormat="1" ht="15">
      <c r="A1421" s="120">
        <v>179</v>
      </c>
      <c r="B1421" s="120"/>
      <c r="C1421" s="120" t="s">
        <v>327</v>
      </c>
      <c r="D1421" s="88">
        <v>1</v>
      </c>
      <c r="E1421" s="120" t="s">
        <v>132</v>
      </c>
      <c r="F1421" s="120">
        <v>630</v>
      </c>
      <c r="G1421" s="134">
        <v>60.50000000000001</v>
      </c>
      <c r="H1421" s="135">
        <f t="shared" si="22"/>
        <v>248.84999999999997</v>
      </c>
    </row>
    <row r="1422" spans="1:8" s="87" customFormat="1" ht="15">
      <c r="A1422" s="120">
        <v>180</v>
      </c>
      <c r="B1422" s="120"/>
      <c r="C1422" s="120" t="s">
        <v>271</v>
      </c>
      <c r="D1422" s="88">
        <v>1</v>
      </c>
      <c r="E1422" s="120" t="s">
        <v>132</v>
      </c>
      <c r="F1422" s="120">
        <v>100</v>
      </c>
      <c r="G1422" s="134">
        <v>16.5</v>
      </c>
      <c r="H1422" s="135">
        <f t="shared" si="22"/>
        <v>83.5</v>
      </c>
    </row>
    <row r="1423" spans="1:8" s="87" customFormat="1" ht="15">
      <c r="A1423" s="120">
        <v>181</v>
      </c>
      <c r="B1423" s="120"/>
      <c r="C1423" s="120" t="s">
        <v>972</v>
      </c>
      <c r="D1423" s="88">
        <v>1</v>
      </c>
      <c r="E1423" s="120" t="s">
        <v>132</v>
      </c>
      <c r="F1423" s="120">
        <v>100</v>
      </c>
      <c r="G1423" s="134">
        <v>27.500000000000004</v>
      </c>
      <c r="H1423" s="135">
        <f t="shared" si="22"/>
        <v>72.5</v>
      </c>
    </row>
    <row r="1424" spans="1:8" s="87" customFormat="1" ht="15">
      <c r="A1424" s="120">
        <v>182</v>
      </c>
      <c r="B1424" s="120"/>
      <c r="C1424" s="120" t="s">
        <v>973</v>
      </c>
      <c r="D1424" s="88">
        <v>1</v>
      </c>
      <c r="E1424" s="120" t="s">
        <v>132</v>
      </c>
      <c r="F1424" s="120">
        <v>250</v>
      </c>
      <c r="G1424" s="134">
        <v>27.500000000000004</v>
      </c>
      <c r="H1424" s="135">
        <f t="shared" si="22"/>
        <v>181.25</v>
      </c>
    </row>
    <row r="1425" spans="1:8" s="87" customFormat="1" ht="15">
      <c r="A1425" s="120">
        <v>183</v>
      </c>
      <c r="B1425" s="120"/>
      <c r="C1425" s="120" t="s">
        <v>974</v>
      </c>
      <c r="D1425" s="88">
        <v>1</v>
      </c>
      <c r="E1425" s="120" t="s">
        <v>132</v>
      </c>
      <c r="F1425" s="120">
        <v>100</v>
      </c>
      <c r="G1425" s="134">
        <v>11</v>
      </c>
      <c r="H1425" s="135">
        <f t="shared" si="22"/>
        <v>89</v>
      </c>
    </row>
    <row r="1426" spans="1:8" s="87" customFormat="1" ht="15">
      <c r="A1426" s="120">
        <v>184</v>
      </c>
      <c r="B1426" s="120"/>
      <c r="C1426" s="120" t="s">
        <v>975</v>
      </c>
      <c r="D1426" s="88">
        <v>1</v>
      </c>
      <c r="E1426" s="120" t="s">
        <v>132</v>
      </c>
      <c r="F1426" s="120">
        <v>630</v>
      </c>
      <c r="G1426" s="134">
        <v>55.00000000000001</v>
      </c>
      <c r="H1426" s="135">
        <f t="shared" si="22"/>
        <v>283.49999999999994</v>
      </c>
    </row>
    <row r="1427" spans="1:8" s="87" customFormat="1" ht="15">
      <c r="A1427" s="120">
        <v>185</v>
      </c>
      <c r="B1427" s="120"/>
      <c r="C1427" s="120" t="s">
        <v>976</v>
      </c>
      <c r="D1427" s="88">
        <v>1</v>
      </c>
      <c r="E1427" s="120" t="s">
        <v>132</v>
      </c>
      <c r="F1427" s="120">
        <v>250</v>
      </c>
      <c r="G1427" s="134">
        <v>55.00000000000001</v>
      </c>
      <c r="H1427" s="135">
        <f t="shared" si="22"/>
        <v>112.49999999999999</v>
      </c>
    </row>
    <row r="1428" spans="1:8" s="87" customFormat="1" ht="15">
      <c r="A1428" s="120">
        <v>186</v>
      </c>
      <c r="B1428" s="120"/>
      <c r="C1428" s="120" t="s">
        <v>977</v>
      </c>
      <c r="D1428" s="88">
        <v>1</v>
      </c>
      <c r="E1428" s="120" t="s">
        <v>132</v>
      </c>
      <c r="F1428" s="120">
        <v>250</v>
      </c>
      <c r="G1428" s="134">
        <v>49.50000000000001</v>
      </c>
      <c r="H1428" s="135">
        <f t="shared" si="22"/>
        <v>126.24999999999999</v>
      </c>
    </row>
    <row r="1429" spans="1:8" s="87" customFormat="1" ht="15">
      <c r="A1429" s="120">
        <v>187</v>
      </c>
      <c r="B1429" s="120"/>
      <c r="C1429" s="120" t="s">
        <v>978</v>
      </c>
      <c r="D1429" s="88">
        <v>1</v>
      </c>
      <c r="E1429" s="120" t="s">
        <v>132</v>
      </c>
      <c r="F1429" s="120">
        <v>250</v>
      </c>
      <c r="G1429" s="134">
        <v>22</v>
      </c>
      <c r="H1429" s="135">
        <f t="shared" si="22"/>
        <v>195</v>
      </c>
    </row>
    <row r="1430" spans="1:8" s="87" customFormat="1" ht="15">
      <c r="A1430" s="120">
        <v>188</v>
      </c>
      <c r="B1430" s="120"/>
      <c r="C1430" s="120" t="s">
        <v>979</v>
      </c>
      <c r="D1430" s="88">
        <v>1</v>
      </c>
      <c r="E1430" s="120" t="s">
        <v>132</v>
      </c>
      <c r="F1430" s="120">
        <v>250</v>
      </c>
      <c r="G1430" s="134">
        <v>11</v>
      </c>
      <c r="H1430" s="135">
        <f t="shared" si="22"/>
        <v>222.5</v>
      </c>
    </row>
    <row r="1431" spans="1:8" s="87" customFormat="1" ht="15">
      <c r="A1431" s="120">
        <v>189</v>
      </c>
      <c r="B1431" s="120"/>
      <c r="C1431" s="120" t="s">
        <v>980</v>
      </c>
      <c r="D1431" s="88">
        <v>1</v>
      </c>
      <c r="E1431" s="120" t="s">
        <v>132</v>
      </c>
      <c r="F1431" s="120">
        <v>100</v>
      </c>
      <c r="G1431" s="134">
        <v>27.500000000000004</v>
      </c>
      <c r="H1431" s="135">
        <f t="shared" si="22"/>
        <v>72.5</v>
      </c>
    </row>
    <row r="1432" spans="1:8" s="87" customFormat="1" ht="15">
      <c r="A1432" s="120">
        <v>190</v>
      </c>
      <c r="B1432" s="120"/>
      <c r="C1432" s="120" t="s">
        <v>981</v>
      </c>
      <c r="D1432" s="88">
        <v>1</v>
      </c>
      <c r="E1432" s="120" t="s">
        <v>132</v>
      </c>
      <c r="F1432" s="120">
        <v>100</v>
      </c>
      <c r="G1432" s="134">
        <v>27.500000000000004</v>
      </c>
      <c r="H1432" s="135">
        <f t="shared" si="22"/>
        <v>72.5</v>
      </c>
    </row>
    <row r="1433" spans="1:8" s="87" customFormat="1" ht="15">
      <c r="A1433" s="120">
        <v>191</v>
      </c>
      <c r="B1433" s="120"/>
      <c r="C1433" s="120" t="s">
        <v>982</v>
      </c>
      <c r="D1433" s="88">
        <v>1</v>
      </c>
      <c r="E1433" s="120" t="s">
        <v>132</v>
      </c>
      <c r="F1433" s="120">
        <v>180</v>
      </c>
      <c r="G1433" s="134">
        <v>16.5</v>
      </c>
      <c r="H1433" s="135">
        <f t="shared" si="22"/>
        <v>150.3</v>
      </c>
    </row>
    <row r="1434" spans="1:8" s="87" customFormat="1" ht="15">
      <c r="A1434" s="120">
        <v>192</v>
      </c>
      <c r="B1434" s="120"/>
      <c r="C1434" s="120" t="s">
        <v>983</v>
      </c>
      <c r="D1434" s="88">
        <v>1</v>
      </c>
      <c r="E1434" s="120" t="s">
        <v>132</v>
      </c>
      <c r="F1434" s="120">
        <v>160</v>
      </c>
      <c r="G1434" s="134">
        <v>16.5</v>
      </c>
      <c r="H1434" s="135">
        <f t="shared" si="22"/>
        <v>133.6</v>
      </c>
    </row>
    <row r="1435" spans="1:8" s="87" customFormat="1" ht="15">
      <c r="A1435" s="120">
        <v>193</v>
      </c>
      <c r="B1435" s="120"/>
      <c r="C1435" s="120" t="s">
        <v>984</v>
      </c>
      <c r="D1435" s="88">
        <v>1</v>
      </c>
      <c r="E1435" s="120" t="s">
        <v>132</v>
      </c>
      <c r="F1435" s="120">
        <v>100</v>
      </c>
      <c r="G1435" s="134">
        <v>11</v>
      </c>
      <c r="H1435" s="135">
        <f t="shared" si="22"/>
        <v>89</v>
      </c>
    </row>
    <row r="1436" spans="1:8" s="87" customFormat="1" ht="15">
      <c r="A1436" s="120">
        <v>194</v>
      </c>
      <c r="B1436" s="120"/>
      <c r="C1436" s="120" t="s">
        <v>985</v>
      </c>
      <c r="D1436" s="88">
        <v>1</v>
      </c>
      <c r="E1436" s="120" t="s">
        <v>132</v>
      </c>
      <c r="F1436" s="120">
        <v>100</v>
      </c>
      <c r="G1436" s="134">
        <v>11</v>
      </c>
      <c r="H1436" s="135">
        <f t="shared" si="22"/>
        <v>89</v>
      </c>
    </row>
    <row r="1437" spans="1:8" s="87" customFormat="1" ht="15">
      <c r="A1437" s="120">
        <v>195</v>
      </c>
      <c r="B1437" s="120"/>
      <c r="C1437" s="120" t="s">
        <v>986</v>
      </c>
      <c r="D1437" s="88">
        <v>1</v>
      </c>
      <c r="E1437" s="120" t="s">
        <v>132</v>
      </c>
      <c r="F1437" s="120">
        <v>100</v>
      </c>
      <c r="G1437" s="134">
        <v>16.5</v>
      </c>
      <c r="H1437" s="135">
        <f t="shared" si="22"/>
        <v>83.5</v>
      </c>
    </row>
    <row r="1438" spans="1:8" s="87" customFormat="1" ht="15">
      <c r="A1438" s="120">
        <v>196</v>
      </c>
      <c r="B1438" s="120"/>
      <c r="C1438" s="120" t="s">
        <v>987</v>
      </c>
      <c r="D1438" s="88">
        <v>1</v>
      </c>
      <c r="E1438" s="120" t="s">
        <v>132</v>
      </c>
      <c r="F1438" s="120">
        <v>100</v>
      </c>
      <c r="G1438" s="134">
        <v>27.500000000000004</v>
      </c>
      <c r="H1438" s="135">
        <f t="shared" si="22"/>
        <v>72.5</v>
      </c>
    </row>
    <row r="1439" spans="1:8" s="87" customFormat="1" ht="15">
      <c r="A1439" s="120">
        <v>197</v>
      </c>
      <c r="B1439" s="120"/>
      <c r="C1439" s="120" t="s">
        <v>988</v>
      </c>
      <c r="D1439" s="88">
        <v>1</v>
      </c>
      <c r="E1439" s="120" t="s">
        <v>132</v>
      </c>
      <c r="F1439" s="120">
        <v>100</v>
      </c>
      <c r="G1439" s="134">
        <v>27.500000000000004</v>
      </c>
      <c r="H1439" s="135">
        <f t="shared" si="22"/>
        <v>72.5</v>
      </c>
    </row>
    <row r="1440" spans="1:8" s="87" customFormat="1" ht="15">
      <c r="A1440" s="120">
        <v>198</v>
      </c>
      <c r="B1440" s="120"/>
      <c r="C1440" s="120" t="s">
        <v>989</v>
      </c>
      <c r="D1440" s="88">
        <v>1</v>
      </c>
      <c r="E1440" s="120" t="s">
        <v>132</v>
      </c>
      <c r="F1440" s="120">
        <v>100</v>
      </c>
      <c r="G1440" s="134">
        <v>33</v>
      </c>
      <c r="H1440" s="135">
        <f t="shared" si="22"/>
        <v>67</v>
      </c>
    </row>
    <row r="1441" spans="1:8" s="87" customFormat="1" ht="15">
      <c r="A1441" s="120">
        <v>199</v>
      </c>
      <c r="B1441" s="120"/>
      <c r="C1441" s="120" t="s">
        <v>990</v>
      </c>
      <c r="D1441" s="88">
        <v>1</v>
      </c>
      <c r="E1441" s="120" t="s">
        <v>132</v>
      </c>
      <c r="F1441" s="120">
        <v>100</v>
      </c>
      <c r="G1441" s="134">
        <v>33</v>
      </c>
      <c r="H1441" s="135">
        <f t="shared" si="22"/>
        <v>67</v>
      </c>
    </row>
    <row r="1442" spans="1:8" s="87" customFormat="1" ht="15">
      <c r="A1442" s="120">
        <v>200</v>
      </c>
      <c r="B1442" s="120"/>
      <c r="C1442" s="120" t="s">
        <v>929</v>
      </c>
      <c r="D1442" s="88">
        <v>1</v>
      </c>
      <c r="E1442" s="120" t="s">
        <v>132</v>
      </c>
      <c r="F1442" s="120">
        <v>100</v>
      </c>
      <c r="G1442" s="134">
        <v>27.500000000000004</v>
      </c>
      <c r="H1442" s="135">
        <f t="shared" si="22"/>
        <v>72.5</v>
      </c>
    </row>
    <row r="1443" spans="1:8" s="87" customFormat="1" ht="15">
      <c r="A1443" s="120">
        <v>201</v>
      </c>
      <c r="B1443" s="120"/>
      <c r="C1443" s="120" t="s">
        <v>991</v>
      </c>
      <c r="D1443" s="88">
        <v>1</v>
      </c>
      <c r="E1443" s="120" t="s">
        <v>132</v>
      </c>
      <c r="F1443" s="120">
        <v>160</v>
      </c>
      <c r="G1443" s="134">
        <v>33</v>
      </c>
      <c r="H1443" s="135">
        <f t="shared" si="22"/>
        <v>107.2</v>
      </c>
    </row>
    <row r="1444" spans="1:8" s="87" customFormat="1" ht="15">
      <c r="A1444" s="120">
        <v>202</v>
      </c>
      <c r="B1444" s="120"/>
      <c r="C1444" s="120" t="s">
        <v>992</v>
      </c>
      <c r="D1444" s="88">
        <v>1</v>
      </c>
      <c r="E1444" s="120" t="s">
        <v>132</v>
      </c>
      <c r="F1444" s="120">
        <v>100</v>
      </c>
      <c r="G1444" s="134">
        <v>27.500000000000004</v>
      </c>
      <c r="H1444" s="135">
        <f t="shared" si="22"/>
        <v>72.5</v>
      </c>
    </row>
    <row r="1445" spans="1:8" s="87" customFormat="1" ht="15">
      <c r="A1445" s="120">
        <v>203</v>
      </c>
      <c r="B1445" s="120"/>
      <c r="C1445" s="120" t="s">
        <v>993</v>
      </c>
      <c r="D1445" s="88">
        <v>1</v>
      </c>
      <c r="E1445" s="120" t="s">
        <v>132</v>
      </c>
      <c r="F1445" s="120">
        <v>100</v>
      </c>
      <c r="G1445" s="134">
        <v>35.2</v>
      </c>
      <c r="H1445" s="135">
        <f t="shared" si="22"/>
        <v>64.8</v>
      </c>
    </row>
    <row r="1446" spans="1:8" s="87" customFormat="1" ht="15">
      <c r="A1446" s="120">
        <v>204</v>
      </c>
      <c r="B1446" s="120"/>
      <c r="C1446" s="120" t="s">
        <v>994</v>
      </c>
      <c r="D1446" s="88">
        <v>1</v>
      </c>
      <c r="E1446" s="120" t="s">
        <v>132</v>
      </c>
      <c r="F1446" s="120">
        <v>100</v>
      </c>
      <c r="G1446" s="134">
        <v>26.400000000000002</v>
      </c>
      <c r="H1446" s="135">
        <f t="shared" si="22"/>
        <v>73.6</v>
      </c>
    </row>
    <row r="1447" spans="1:8" s="87" customFormat="1" ht="15.75">
      <c r="A1447" s="120"/>
      <c r="B1447" s="110" t="s">
        <v>208</v>
      </c>
      <c r="C1447" s="115"/>
      <c r="D1447" s="86">
        <f>SUM(D1157:D1446)</f>
        <v>290</v>
      </c>
      <c r="E1447" s="110"/>
      <c r="F1447" s="110">
        <f>SUM(F1157:F1446)</f>
        <v>102433</v>
      </c>
      <c r="G1447" s="88"/>
      <c r="H1447" s="136">
        <f>SUM(H1157:H1446)</f>
        <v>63716.344000000034</v>
      </c>
    </row>
  </sheetData>
  <sheetProtection/>
  <autoFilter ref="A4:H1250"/>
  <mergeCells count="1125">
    <mergeCell ref="A1419:A1420"/>
    <mergeCell ref="B1419:B1420"/>
    <mergeCell ref="C1419:C1420"/>
    <mergeCell ref="D1419:D1420"/>
    <mergeCell ref="A1387:A1388"/>
    <mergeCell ref="B1387:B1388"/>
    <mergeCell ref="C1387:C1388"/>
    <mergeCell ref="D1387:D1388"/>
    <mergeCell ref="A1398:A1399"/>
    <mergeCell ref="B1398:B1399"/>
    <mergeCell ref="C1398:C1399"/>
    <mergeCell ref="D1398:D1399"/>
    <mergeCell ref="A1377:A1378"/>
    <mergeCell ref="B1377:B1378"/>
    <mergeCell ref="C1377:C1378"/>
    <mergeCell ref="D1377:D1378"/>
    <mergeCell ref="A1385:A1386"/>
    <mergeCell ref="B1385:B1386"/>
    <mergeCell ref="C1385:C1386"/>
    <mergeCell ref="D1385:D1386"/>
    <mergeCell ref="A1370:A1371"/>
    <mergeCell ref="B1370:B1371"/>
    <mergeCell ref="C1370:C1371"/>
    <mergeCell ref="D1370:D1371"/>
    <mergeCell ref="A1375:A1376"/>
    <mergeCell ref="B1375:B1376"/>
    <mergeCell ref="C1375:C1376"/>
    <mergeCell ref="D1375:D1376"/>
    <mergeCell ref="A1366:A1367"/>
    <mergeCell ref="B1366:B1367"/>
    <mergeCell ref="C1366:C1367"/>
    <mergeCell ref="D1366:D1367"/>
    <mergeCell ref="A1368:A1369"/>
    <mergeCell ref="B1368:B1369"/>
    <mergeCell ref="C1368:C1369"/>
    <mergeCell ref="D1368:D1369"/>
    <mergeCell ref="A1361:A1362"/>
    <mergeCell ref="B1361:B1362"/>
    <mergeCell ref="C1361:C1362"/>
    <mergeCell ref="D1361:D1362"/>
    <mergeCell ref="A1364:A1365"/>
    <mergeCell ref="B1364:B1365"/>
    <mergeCell ref="C1364:C1365"/>
    <mergeCell ref="D1364:D1365"/>
    <mergeCell ref="A1356:A1357"/>
    <mergeCell ref="B1356:B1357"/>
    <mergeCell ref="C1356:C1357"/>
    <mergeCell ref="D1356:D1357"/>
    <mergeCell ref="A1359:A1360"/>
    <mergeCell ref="B1359:B1360"/>
    <mergeCell ref="C1359:C1360"/>
    <mergeCell ref="D1359:D1360"/>
    <mergeCell ref="A1352:A1353"/>
    <mergeCell ref="B1352:B1353"/>
    <mergeCell ref="C1352:C1353"/>
    <mergeCell ref="D1352:D1353"/>
    <mergeCell ref="A1354:A1355"/>
    <mergeCell ref="B1354:B1355"/>
    <mergeCell ref="C1354:C1355"/>
    <mergeCell ref="D1354:D1355"/>
    <mergeCell ref="A1347:A1348"/>
    <mergeCell ref="B1347:B1348"/>
    <mergeCell ref="C1347:C1348"/>
    <mergeCell ref="D1347:D1348"/>
    <mergeCell ref="A1349:A1350"/>
    <mergeCell ref="B1349:B1350"/>
    <mergeCell ref="C1349:C1350"/>
    <mergeCell ref="D1349:D1350"/>
    <mergeCell ref="A1340:A1341"/>
    <mergeCell ref="B1340:B1341"/>
    <mergeCell ref="C1340:C1341"/>
    <mergeCell ref="D1340:D1341"/>
    <mergeCell ref="A1345:A1346"/>
    <mergeCell ref="B1345:B1346"/>
    <mergeCell ref="C1345:C1346"/>
    <mergeCell ref="D1345:D1346"/>
    <mergeCell ref="A1334:A1335"/>
    <mergeCell ref="B1334:B1335"/>
    <mergeCell ref="C1334:C1335"/>
    <mergeCell ref="D1334:D1335"/>
    <mergeCell ref="A1336:A1337"/>
    <mergeCell ref="B1336:B1337"/>
    <mergeCell ref="C1336:C1337"/>
    <mergeCell ref="D1336:D1337"/>
    <mergeCell ref="A1330:A1331"/>
    <mergeCell ref="B1330:B1331"/>
    <mergeCell ref="C1330:C1331"/>
    <mergeCell ref="D1330:D1331"/>
    <mergeCell ref="A1332:A1333"/>
    <mergeCell ref="B1332:B1333"/>
    <mergeCell ref="C1332:C1333"/>
    <mergeCell ref="D1332:D1333"/>
    <mergeCell ref="A1326:A1327"/>
    <mergeCell ref="B1326:B1327"/>
    <mergeCell ref="C1326:C1327"/>
    <mergeCell ref="D1326:D1327"/>
    <mergeCell ref="A1328:A1329"/>
    <mergeCell ref="B1328:B1329"/>
    <mergeCell ref="C1328:C1329"/>
    <mergeCell ref="D1328:D1329"/>
    <mergeCell ref="A1319:A1320"/>
    <mergeCell ref="B1319:B1320"/>
    <mergeCell ref="C1319:C1320"/>
    <mergeCell ref="D1319:D1320"/>
    <mergeCell ref="A1324:A1325"/>
    <mergeCell ref="B1324:B1325"/>
    <mergeCell ref="C1324:C1325"/>
    <mergeCell ref="D1324:D1325"/>
    <mergeCell ref="A1314:A1315"/>
    <mergeCell ref="B1314:B1315"/>
    <mergeCell ref="C1314:C1315"/>
    <mergeCell ref="D1314:D1315"/>
    <mergeCell ref="A1316:A1317"/>
    <mergeCell ref="B1316:B1317"/>
    <mergeCell ref="C1316:C1317"/>
    <mergeCell ref="D1316:D1317"/>
    <mergeCell ref="A1310:A1311"/>
    <mergeCell ref="B1310:B1311"/>
    <mergeCell ref="C1310:C1311"/>
    <mergeCell ref="D1310:D1311"/>
    <mergeCell ref="A1312:A1313"/>
    <mergeCell ref="B1312:B1313"/>
    <mergeCell ref="C1312:C1313"/>
    <mergeCell ref="D1312:D1313"/>
    <mergeCell ref="A1304:A1305"/>
    <mergeCell ref="B1304:B1305"/>
    <mergeCell ref="C1304:C1305"/>
    <mergeCell ref="D1304:D1305"/>
    <mergeCell ref="A1308:A1309"/>
    <mergeCell ref="B1308:B1309"/>
    <mergeCell ref="C1308:C1309"/>
    <mergeCell ref="D1308:D1309"/>
    <mergeCell ref="A1298:A1299"/>
    <mergeCell ref="B1298:B1299"/>
    <mergeCell ref="C1298:C1299"/>
    <mergeCell ref="D1298:D1299"/>
    <mergeCell ref="A1300:A1301"/>
    <mergeCell ref="B1300:B1301"/>
    <mergeCell ref="C1300:C1301"/>
    <mergeCell ref="D1300:D1301"/>
    <mergeCell ref="A1293:A1294"/>
    <mergeCell ref="B1293:B1294"/>
    <mergeCell ref="C1293:C1294"/>
    <mergeCell ref="D1293:D1294"/>
    <mergeCell ref="A1295:A1296"/>
    <mergeCell ref="B1295:B1296"/>
    <mergeCell ref="C1295:C1296"/>
    <mergeCell ref="D1295:D1296"/>
    <mergeCell ref="A1289:A1290"/>
    <mergeCell ref="B1289:B1290"/>
    <mergeCell ref="C1289:C1290"/>
    <mergeCell ref="D1289:D1290"/>
    <mergeCell ref="A1291:A1292"/>
    <mergeCell ref="B1291:B1292"/>
    <mergeCell ref="C1291:C1292"/>
    <mergeCell ref="D1291:D1292"/>
    <mergeCell ref="A1285:A1286"/>
    <mergeCell ref="B1285:B1286"/>
    <mergeCell ref="C1285:C1286"/>
    <mergeCell ref="D1285:D1286"/>
    <mergeCell ref="A1287:A1288"/>
    <mergeCell ref="B1287:B1288"/>
    <mergeCell ref="C1287:C1288"/>
    <mergeCell ref="D1287:D1288"/>
    <mergeCell ref="A1281:A1282"/>
    <mergeCell ref="B1281:B1282"/>
    <mergeCell ref="C1281:C1282"/>
    <mergeCell ref="D1281:D1282"/>
    <mergeCell ref="A1283:A1284"/>
    <mergeCell ref="B1283:B1284"/>
    <mergeCell ref="C1283:C1284"/>
    <mergeCell ref="D1283:D1284"/>
    <mergeCell ref="A1277:A1278"/>
    <mergeCell ref="B1277:B1278"/>
    <mergeCell ref="C1277:C1278"/>
    <mergeCell ref="D1277:D1278"/>
    <mergeCell ref="A1279:A1280"/>
    <mergeCell ref="B1279:B1280"/>
    <mergeCell ref="C1279:C1280"/>
    <mergeCell ref="D1279:D1280"/>
    <mergeCell ref="A1270:A1271"/>
    <mergeCell ref="B1270:B1271"/>
    <mergeCell ref="C1270:C1271"/>
    <mergeCell ref="D1270:D1271"/>
    <mergeCell ref="A1274:A1275"/>
    <mergeCell ref="B1274:B1275"/>
    <mergeCell ref="C1274:C1275"/>
    <mergeCell ref="D1274:D1275"/>
    <mergeCell ref="A1266:A1267"/>
    <mergeCell ref="B1266:B1267"/>
    <mergeCell ref="C1266:C1267"/>
    <mergeCell ref="D1266:D1267"/>
    <mergeCell ref="A1268:A1269"/>
    <mergeCell ref="B1268:B1269"/>
    <mergeCell ref="C1268:C1269"/>
    <mergeCell ref="D1268:D1269"/>
    <mergeCell ref="A1261:A1262"/>
    <mergeCell ref="B1261:B1262"/>
    <mergeCell ref="C1261:C1262"/>
    <mergeCell ref="D1261:D1262"/>
    <mergeCell ref="A1264:A1265"/>
    <mergeCell ref="B1264:B1265"/>
    <mergeCell ref="C1264:C1265"/>
    <mergeCell ref="D1264:D1265"/>
    <mergeCell ref="A1257:A1258"/>
    <mergeCell ref="B1257:B1258"/>
    <mergeCell ref="C1257:C1258"/>
    <mergeCell ref="D1257:D1258"/>
    <mergeCell ref="A1259:A1260"/>
    <mergeCell ref="B1259:B1260"/>
    <mergeCell ref="C1259:C1260"/>
    <mergeCell ref="D1259:D1260"/>
    <mergeCell ref="A1251:A1252"/>
    <mergeCell ref="B1251:B1252"/>
    <mergeCell ref="C1251:C1252"/>
    <mergeCell ref="D1251:D1252"/>
    <mergeCell ref="A1254:A1255"/>
    <mergeCell ref="B1254:B1255"/>
    <mergeCell ref="C1254:C1255"/>
    <mergeCell ref="D1254:D1255"/>
    <mergeCell ref="A1245:A1246"/>
    <mergeCell ref="B1245:B1246"/>
    <mergeCell ref="C1245:C1246"/>
    <mergeCell ref="D1245:D1246"/>
    <mergeCell ref="A1247:A1248"/>
    <mergeCell ref="B1247:B1248"/>
    <mergeCell ref="C1247:C1248"/>
    <mergeCell ref="D1247:D1248"/>
    <mergeCell ref="C1233:C1234"/>
    <mergeCell ref="D1233:D1234"/>
    <mergeCell ref="A1238:A1239"/>
    <mergeCell ref="B1238:B1239"/>
    <mergeCell ref="C1238:C1239"/>
    <mergeCell ref="D1238:D1239"/>
    <mergeCell ref="A1223:A1224"/>
    <mergeCell ref="B1223:B1224"/>
    <mergeCell ref="C1223:C1224"/>
    <mergeCell ref="D1223:D1224"/>
    <mergeCell ref="A1227:A1228"/>
    <mergeCell ref="B1227:B1228"/>
    <mergeCell ref="C1227:C1228"/>
    <mergeCell ref="D1227:D1228"/>
    <mergeCell ref="C1210:C1211"/>
    <mergeCell ref="D1210:D1211"/>
    <mergeCell ref="A1214:A1215"/>
    <mergeCell ref="B1214:B1215"/>
    <mergeCell ref="C1214:C1215"/>
    <mergeCell ref="D1214:D1215"/>
    <mergeCell ref="A1210:A1211"/>
    <mergeCell ref="B1210:B1211"/>
    <mergeCell ref="C1199:C1200"/>
    <mergeCell ref="D1199:D1200"/>
    <mergeCell ref="A1206:A1207"/>
    <mergeCell ref="B1206:B1207"/>
    <mergeCell ref="C1206:C1207"/>
    <mergeCell ref="D1206:D1207"/>
    <mergeCell ref="A1199:A1200"/>
    <mergeCell ref="B1199:B1200"/>
    <mergeCell ref="A1188:A1189"/>
    <mergeCell ref="B1188:B1189"/>
    <mergeCell ref="C1188:C1189"/>
    <mergeCell ref="D1188:D1189"/>
    <mergeCell ref="A1191:A1192"/>
    <mergeCell ref="B1191:B1192"/>
    <mergeCell ref="C1191:C1192"/>
    <mergeCell ref="D1191:D1192"/>
    <mergeCell ref="C1171:C1172"/>
    <mergeCell ref="D1171:D1172"/>
    <mergeCell ref="A1182:A1183"/>
    <mergeCell ref="B1182:B1183"/>
    <mergeCell ref="C1182:C1183"/>
    <mergeCell ref="D1182:D1183"/>
    <mergeCell ref="C1177:C1178"/>
    <mergeCell ref="D1177:D1178"/>
    <mergeCell ref="A1173:A1174"/>
    <mergeCell ref="B1173:B1174"/>
    <mergeCell ref="A1165:A1166"/>
    <mergeCell ref="B1165:B1166"/>
    <mergeCell ref="C1165:C1166"/>
    <mergeCell ref="D1165:D1166"/>
    <mergeCell ref="C1167:C1168"/>
    <mergeCell ref="D1167:D1168"/>
    <mergeCell ref="A1163:A1164"/>
    <mergeCell ref="B1163:B1164"/>
    <mergeCell ref="C1163:C1164"/>
    <mergeCell ref="D1163:D1164"/>
    <mergeCell ref="A1161:A1162"/>
    <mergeCell ref="B1161:B1162"/>
    <mergeCell ref="C1161:C1162"/>
    <mergeCell ref="D1161:D1162"/>
    <mergeCell ref="A1156:H1156"/>
    <mergeCell ref="A1157:A1158"/>
    <mergeCell ref="B1157:B1158"/>
    <mergeCell ref="C1157:C1158"/>
    <mergeCell ref="D1157:D1158"/>
    <mergeCell ref="A1159:A1160"/>
    <mergeCell ref="B1159:B1160"/>
    <mergeCell ref="C1159:C1160"/>
    <mergeCell ref="D1159:D1160"/>
    <mergeCell ref="A1106:A1107"/>
    <mergeCell ref="B1106:B1107"/>
    <mergeCell ref="C1106:C1107"/>
    <mergeCell ref="D1106:D1107"/>
    <mergeCell ref="A1101:A1102"/>
    <mergeCell ref="B1101:B1102"/>
    <mergeCell ref="C1101:C1102"/>
    <mergeCell ref="D1101:D1102"/>
    <mergeCell ref="C1079:C1080"/>
    <mergeCell ref="D1079:D1080"/>
    <mergeCell ref="A1086:A1087"/>
    <mergeCell ref="B1086:B1087"/>
    <mergeCell ref="C1086:C1087"/>
    <mergeCell ref="D1086:D1087"/>
    <mergeCell ref="A1079:A1080"/>
    <mergeCell ref="B1079:B1080"/>
    <mergeCell ref="C1073:C1074"/>
    <mergeCell ref="D1073:D1074"/>
    <mergeCell ref="A1077:A1078"/>
    <mergeCell ref="B1077:B1078"/>
    <mergeCell ref="C1077:C1078"/>
    <mergeCell ref="D1077:D1078"/>
    <mergeCell ref="A1075:A1076"/>
    <mergeCell ref="B1075:B1076"/>
    <mergeCell ref="C1075:C1076"/>
    <mergeCell ref="D1075:D1076"/>
    <mergeCell ref="C1068:C1069"/>
    <mergeCell ref="D1068:D1069"/>
    <mergeCell ref="A1071:A1072"/>
    <mergeCell ref="B1071:B1072"/>
    <mergeCell ref="C1071:C1072"/>
    <mergeCell ref="D1071:D1072"/>
    <mergeCell ref="C1063:C1064"/>
    <mergeCell ref="D1063:D1064"/>
    <mergeCell ref="A1065:A1066"/>
    <mergeCell ref="B1065:B1066"/>
    <mergeCell ref="C1065:C1066"/>
    <mergeCell ref="D1065:D1066"/>
    <mergeCell ref="C1058:C1059"/>
    <mergeCell ref="D1058:D1059"/>
    <mergeCell ref="A1061:A1062"/>
    <mergeCell ref="B1061:B1062"/>
    <mergeCell ref="C1061:C1062"/>
    <mergeCell ref="D1061:D1062"/>
    <mergeCell ref="C1052:C1053"/>
    <mergeCell ref="D1052:D1053"/>
    <mergeCell ref="A1054:A1055"/>
    <mergeCell ref="B1054:B1055"/>
    <mergeCell ref="C1054:C1055"/>
    <mergeCell ref="D1054:D1055"/>
    <mergeCell ref="A1042:A1043"/>
    <mergeCell ref="B1042:B1043"/>
    <mergeCell ref="C1042:C1043"/>
    <mergeCell ref="D1042:D1043"/>
    <mergeCell ref="A1050:A1051"/>
    <mergeCell ref="B1050:B1051"/>
    <mergeCell ref="C1050:C1051"/>
    <mergeCell ref="D1050:D1051"/>
    <mergeCell ref="A1048:A1049"/>
    <mergeCell ref="B1048:B1049"/>
    <mergeCell ref="C1028:C1029"/>
    <mergeCell ref="D1028:D1029"/>
    <mergeCell ref="A1030:A1031"/>
    <mergeCell ref="B1030:B1031"/>
    <mergeCell ref="C1030:C1031"/>
    <mergeCell ref="D1030:D1031"/>
    <mergeCell ref="C1018:C1019"/>
    <mergeCell ref="D1018:D1019"/>
    <mergeCell ref="A1025:A1026"/>
    <mergeCell ref="B1025:B1026"/>
    <mergeCell ref="C1025:C1026"/>
    <mergeCell ref="D1025:D1026"/>
    <mergeCell ref="A996:A997"/>
    <mergeCell ref="B996:B997"/>
    <mergeCell ref="C996:C997"/>
    <mergeCell ref="D996:D997"/>
    <mergeCell ref="C1005:C1006"/>
    <mergeCell ref="D1005:D1006"/>
    <mergeCell ref="A1000:A1001"/>
    <mergeCell ref="B1000:B1001"/>
    <mergeCell ref="C1000:C1001"/>
    <mergeCell ref="D1000:D1001"/>
    <mergeCell ref="A990:A991"/>
    <mergeCell ref="B990:B991"/>
    <mergeCell ref="C990:C991"/>
    <mergeCell ref="D990:D991"/>
    <mergeCell ref="A994:A995"/>
    <mergeCell ref="B994:B995"/>
    <mergeCell ref="C994:C995"/>
    <mergeCell ref="D994:D995"/>
    <mergeCell ref="A986:A987"/>
    <mergeCell ref="B986:B987"/>
    <mergeCell ref="C986:C987"/>
    <mergeCell ref="D986:D987"/>
    <mergeCell ref="A988:A989"/>
    <mergeCell ref="B988:B989"/>
    <mergeCell ref="C988:C989"/>
    <mergeCell ref="D988:D989"/>
    <mergeCell ref="A982:A983"/>
    <mergeCell ref="B982:B983"/>
    <mergeCell ref="C982:C983"/>
    <mergeCell ref="D982:D983"/>
    <mergeCell ref="A984:A985"/>
    <mergeCell ref="B984:B985"/>
    <mergeCell ref="C984:C985"/>
    <mergeCell ref="D984:D985"/>
    <mergeCell ref="A976:A977"/>
    <mergeCell ref="B976:B977"/>
    <mergeCell ref="C976:C977"/>
    <mergeCell ref="D976:D977"/>
    <mergeCell ref="A978:A979"/>
    <mergeCell ref="B978:B979"/>
    <mergeCell ref="C978:C979"/>
    <mergeCell ref="D978:D979"/>
    <mergeCell ref="A972:A973"/>
    <mergeCell ref="B972:B973"/>
    <mergeCell ref="C972:C973"/>
    <mergeCell ref="D972:D973"/>
    <mergeCell ref="A974:A975"/>
    <mergeCell ref="B974:B975"/>
    <mergeCell ref="C974:C975"/>
    <mergeCell ref="D974:D975"/>
    <mergeCell ref="A966:A967"/>
    <mergeCell ref="B966:B967"/>
    <mergeCell ref="C966:C967"/>
    <mergeCell ref="D966:D967"/>
    <mergeCell ref="A969:A970"/>
    <mergeCell ref="B969:B970"/>
    <mergeCell ref="C969:C970"/>
    <mergeCell ref="D969:D970"/>
    <mergeCell ref="A960:A961"/>
    <mergeCell ref="B960:B961"/>
    <mergeCell ref="C960:C961"/>
    <mergeCell ref="D960:D961"/>
    <mergeCell ref="A964:A965"/>
    <mergeCell ref="B964:B965"/>
    <mergeCell ref="C964:C965"/>
    <mergeCell ref="D964:D965"/>
    <mergeCell ref="A956:A957"/>
    <mergeCell ref="B956:B957"/>
    <mergeCell ref="C956:C957"/>
    <mergeCell ref="D956:D957"/>
    <mergeCell ref="B958:B959"/>
    <mergeCell ref="C958:C959"/>
    <mergeCell ref="D958:D959"/>
    <mergeCell ref="A958:A959"/>
    <mergeCell ref="B952:B953"/>
    <mergeCell ref="C952:C953"/>
    <mergeCell ref="D952:D953"/>
    <mergeCell ref="A954:A955"/>
    <mergeCell ref="B954:B955"/>
    <mergeCell ref="C954:C955"/>
    <mergeCell ref="D954:D955"/>
    <mergeCell ref="A935:A936"/>
    <mergeCell ref="B935:B936"/>
    <mergeCell ref="C935:C936"/>
    <mergeCell ref="D935:D936"/>
    <mergeCell ref="A948:A949"/>
    <mergeCell ref="B948:B949"/>
    <mergeCell ref="C948:C949"/>
    <mergeCell ref="D948:D949"/>
    <mergeCell ref="A942:A943"/>
    <mergeCell ref="B942:B943"/>
    <mergeCell ref="A919:A920"/>
    <mergeCell ref="B919:B920"/>
    <mergeCell ref="C919:C920"/>
    <mergeCell ref="D919:D920"/>
    <mergeCell ref="A907:A908"/>
    <mergeCell ref="B907:B908"/>
    <mergeCell ref="A813:A814"/>
    <mergeCell ref="B813:B814"/>
    <mergeCell ref="C813:C814"/>
    <mergeCell ref="D813:D814"/>
    <mergeCell ref="C907:C908"/>
    <mergeCell ref="D907:D908"/>
    <mergeCell ref="A888:A889"/>
    <mergeCell ref="B888:B889"/>
    <mergeCell ref="C888:C889"/>
    <mergeCell ref="D888:D889"/>
    <mergeCell ref="A773:H773"/>
    <mergeCell ref="A774:A775"/>
    <mergeCell ref="B774:B775"/>
    <mergeCell ref="C774:C775"/>
    <mergeCell ref="D774:D775"/>
    <mergeCell ref="C791:C792"/>
    <mergeCell ref="D791:D792"/>
    <mergeCell ref="A756:A757"/>
    <mergeCell ref="B756:B757"/>
    <mergeCell ref="C756:C757"/>
    <mergeCell ref="D756:D757"/>
    <mergeCell ref="A758:A759"/>
    <mergeCell ref="B758:B759"/>
    <mergeCell ref="C758:C759"/>
    <mergeCell ref="D758:D759"/>
    <mergeCell ref="A662:H662"/>
    <mergeCell ref="A719:A720"/>
    <mergeCell ref="B719:B720"/>
    <mergeCell ref="C719:C720"/>
    <mergeCell ref="D719:D720"/>
    <mergeCell ref="B750:B751"/>
    <mergeCell ref="C750:C751"/>
    <mergeCell ref="D750:D751"/>
    <mergeCell ref="A637:A638"/>
    <mergeCell ref="B637:B638"/>
    <mergeCell ref="C637:C638"/>
    <mergeCell ref="D637:D638"/>
    <mergeCell ref="A657:A658"/>
    <mergeCell ref="B657:B658"/>
    <mergeCell ref="C657:C658"/>
    <mergeCell ref="D657:D658"/>
    <mergeCell ref="A632:A633"/>
    <mergeCell ref="B632:B633"/>
    <mergeCell ref="C632:C633"/>
    <mergeCell ref="D632:D633"/>
    <mergeCell ref="A634:A635"/>
    <mergeCell ref="B634:B635"/>
    <mergeCell ref="C634:C635"/>
    <mergeCell ref="D634:D635"/>
    <mergeCell ref="A623:A624"/>
    <mergeCell ref="B623:B624"/>
    <mergeCell ref="C623:C624"/>
    <mergeCell ref="D623:D624"/>
    <mergeCell ref="A629:A630"/>
    <mergeCell ref="B629:B630"/>
    <mergeCell ref="C629:C630"/>
    <mergeCell ref="D629:D630"/>
    <mergeCell ref="A618:A619"/>
    <mergeCell ref="B618:B619"/>
    <mergeCell ref="C618:C619"/>
    <mergeCell ref="D618:D619"/>
    <mergeCell ref="A621:A622"/>
    <mergeCell ref="B621:B622"/>
    <mergeCell ref="C621:C622"/>
    <mergeCell ref="D621:D622"/>
    <mergeCell ref="A597:A598"/>
    <mergeCell ref="B597:B598"/>
    <mergeCell ref="C597:C598"/>
    <mergeCell ref="D597:D598"/>
    <mergeCell ref="A607:A608"/>
    <mergeCell ref="B607:B608"/>
    <mergeCell ref="C607:C608"/>
    <mergeCell ref="D607:D608"/>
    <mergeCell ref="A583:A584"/>
    <mergeCell ref="B583:B584"/>
    <mergeCell ref="C583:C584"/>
    <mergeCell ref="D583:D584"/>
    <mergeCell ref="A594:A595"/>
    <mergeCell ref="B594:B595"/>
    <mergeCell ref="C594:C595"/>
    <mergeCell ref="D594:D595"/>
    <mergeCell ref="A572:A573"/>
    <mergeCell ref="B572:B573"/>
    <mergeCell ref="C572:C573"/>
    <mergeCell ref="D572:D573"/>
    <mergeCell ref="A578:A579"/>
    <mergeCell ref="B578:B579"/>
    <mergeCell ref="C578:C579"/>
    <mergeCell ref="D578:D579"/>
    <mergeCell ref="A568:A569"/>
    <mergeCell ref="B568:B569"/>
    <mergeCell ref="C568:C569"/>
    <mergeCell ref="D568:D569"/>
    <mergeCell ref="B570:B571"/>
    <mergeCell ref="C570:C571"/>
    <mergeCell ref="D570:D571"/>
    <mergeCell ref="A556:A557"/>
    <mergeCell ref="B556:B557"/>
    <mergeCell ref="C556:C557"/>
    <mergeCell ref="D556:D557"/>
    <mergeCell ref="A560:A561"/>
    <mergeCell ref="B560:B561"/>
    <mergeCell ref="C560:C561"/>
    <mergeCell ref="D560:D561"/>
    <mergeCell ref="A550:H550"/>
    <mergeCell ref="A552:A553"/>
    <mergeCell ref="B552:B553"/>
    <mergeCell ref="C552:C553"/>
    <mergeCell ref="D552:D553"/>
    <mergeCell ref="A554:A555"/>
    <mergeCell ref="B554:B555"/>
    <mergeCell ref="C554:C555"/>
    <mergeCell ref="D554:D555"/>
    <mergeCell ref="A530:A531"/>
    <mergeCell ref="B530:B531"/>
    <mergeCell ref="C530:C531"/>
    <mergeCell ref="D530:D531"/>
    <mergeCell ref="B525:B526"/>
    <mergeCell ref="A545:A546"/>
    <mergeCell ref="B545:B546"/>
    <mergeCell ref="C545:C546"/>
    <mergeCell ref="D545:D546"/>
    <mergeCell ref="A519:A520"/>
    <mergeCell ref="B519:B520"/>
    <mergeCell ref="C519:C520"/>
    <mergeCell ref="D519:D520"/>
    <mergeCell ref="C525:C526"/>
    <mergeCell ref="D525:D526"/>
    <mergeCell ref="A515:A516"/>
    <mergeCell ref="B515:B516"/>
    <mergeCell ref="C515:C516"/>
    <mergeCell ref="D515:D516"/>
    <mergeCell ref="A517:A518"/>
    <mergeCell ref="B517:B518"/>
    <mergeCell ref="C517:C518"/>
    <mergeCell ref="D517:D518"/>
    <mergeCell ref="A511:A512"/>
    <mergeCell ref="B511:B512"/>
    <mergeCell ref="C511:C512"/>
    <mergeCell ref="D511:D512"/>
    <mergeCell ref="A505:A506"/>
    <mergeCell ref="A513:A514"/>
    <mergeCell ref="B513:B514"/>
    <mergeCell ref="C513:C514"/>
    <mergeCell ref="D513:D514"/>
    <mergeCell ref="D505:D506"/>
    <mergeCell ref="A507:A508"/>
    <mergeCell ref="B507:B508"/>
    <mergeCell ref="C507:C508"/>
    <mergeCell ref="D507:D508"/>
    <mergeCell ref="B505:B506"/>
    <mergeCell ref="C505:C506"/>
    <mergeCell ref="A473:A474"/>
    <mergeCell ref="B473:B474"/>
    <mergeCell ref="C473:C474"/>
    <mergeCell ref="D473:D474"/>
    <mergeCell ref="A482:A483"/>
    <mergeCell ref="B482:B483"/>
    <mergeCell ref="C482:C483"/>
    <mergeCell ref="D482:D483"/>
    <mergeCell ref="A475:A476"/>
    <mergeCell ref="C475:C476"/>
    <mergeCell ref="A453:A454"/>
    <mergeCell ref="B453:B454"/>
    <mergeCell ref="C453:C454"/>
    <mergeCell ref="D453:D454"/>
    <mergeCell ref="A447:A448"/>
    <mergeCell ref="B447:B448"/>
    <mergeCell ref="A442:A443"/>
    <mergeCell ref="B442:B443"/>
    <mergeCell ref="C442:C443"/>
    <mergeCell ref="D442:D443"/>
    <mergeCell ref="C447:C448"/>
    <mergeCell ref="D447:D448"/>
    <mergeCell ref="A387:A388"/>
    <mergeCell ref="B387:B388"/>
    <mergeCell ref="C387:C388"/>
    <mergeCell ref="D387:D388"/>
    <mergeCell ref="A429:H429"/>
    <mergeCell ref="A430:A431"/>
    <mergeCell ref="B430:B431"/>
    <mergeCell ref="C430:C431"/>
    <mergeCell ref="A378:A379"/>
    <mergeCell ref="B378:B379"/>
    <mergeCell ref="C378:C379"/>
    <mergeCell ref="D378:D379"/>
    <mergeCell ref="A381:A382"/>
    <mergeCell ref="B381:B382"/>
    <mergeCell ref="C381:C382"/>
    <mergeCell ref="D381:D382"/>
    <mergeCell ref="A373:A374"/>
    <mergeCell ref="B373:B374"/>
    <mergeCell ref="C373:C374"/>
    <mergeCell ref="D373:D374"/>
    <mergeCell ref="A376:A377"/>
    <mergeCell ref="B376:B377"/>
    <mergeCell ref="C376:C377"/>
    <mergeCell ref="D376:D377"/>
    <mergeCell ref="A368:A369"/>
    <mergeCell ref="B368:B369"/>
    <mergeCell ref="C368:C369"/>
    <mergeCell ref="D368:D369"/>
    <mergeCell ref="A370:A371"/>
    <mergeCell ref="B370:B371"/>
    <mergeCell ref="C370:C371"/>
    <mergeCell ref="D370:D371"/>
    <mergeCell ref="A361:A362"/>
    <mergeCell ref="B361:B362"/>
    <mergeCell ref="C361:C362"/>
    <mergeCell ref="D361:D362"/>
    <mergeCell ref="A328:A329"/>
    <mergeCell ref="A366:A367"/>
    <mergeCell ref="B366:B367"/>
    <mergeCell ref="C366:C367"/>
    <mergeCell ref="D366:D367"/>
    <mergeCell ref="A344:A345"/>
    <mergeCell ref="C344:C345"/>
    <mergeCell ref="D344:D345"/>
    <mergeCell ref="B328:B329"/>
    <mergeCell ref="C328:C329"/>
    <mergeCell ref="D328:D329"/>
    <mergeCell ref="A288:A289"/>
    <mergeCell ref="B288:B289"/>
    <mergeCell ref="C288:C289"/>
    <mergeCell ref="D288:D289"/>
    <mergeCell ref="C295:C296"/>
    <mergeCell ref="D295:D296"/>
    <mergeCell ref="A295:A296"/>
    <mergeCell ref="B295:B296"/>
    <mergeCell ref="A280:A281"/>
    <mergeCell ref="B280:B281"/>
    <mergeCell ref="C280:C281"/>
    <mergeCell ref="D280:D281"/>
    <mergeCell ref="A286:A287"/>
    <mergeCell ref="B286:B287"/>
    <mergeCell ref="C286:C287"/>
    <mergeCell ref="D286:D287"/>
    <mergeCell ref="A238:A239"/>
    <mergeCell ref="B238:B239"/>
    <mergeCell ref="C238:C239"/>
    <mergeCell ref="D238:D239"/>
    <mergeCell ref="B252:B253"/>
    <mergeCell ref="C252:C253"/>
    <mergeCell ref="D252:D253"/>
    <mergeCell ref="A233:A234"/>
    <mergeCell ref="B233:B234"/>
    <mergeCell ref="C233:C234"/>
    <mergeCell ref="D233:D234"/>
    <mergeCell ref="A252:A253"/>
    <mergeCell ref="A222:A223"/>
    <mergeCell ref="B222:B223"/>
    <mergeCell ref="C222:C223"/>
    <mergeCell ref="D222:D223"/>
    <mergeCell ref="C204:C205"/>
    <mergeCell ref="D204:D205"/>
    <mergeCell ref="C215:C216"/>
    <mergeCell ref="D215:D216"/>
    <mergeCell ref="A215:A216"/>
    <mergeCell ref="B215:B216"/>
    <mergeCell ref="A195:A196"/>
    <mergeCell ref="B195:B196"/>
    <mergeCell ref="C195:C196"/>
    <mergeCell ref="D195:D196"/>
    <mergeCell ref="A193:A194"/>
    <mergeCell ref="B193:B194"/>
    <mergeCell ref="C193:C194"/>
    <mergeCell ref="D193:D194"/>
    <mergeCell ref="C175:C176"/>
    <mergeCell ref="D175:D176"/>
    <mergeCell ref="C181:C182"/>
    <mergeCell ref="D181:D182"/>
    <mergeCell ref="A186:A187"/>
    <mergeCell ref="B186:B187"/>
    <mergeCell ref="C186:C187"/>
    <mergeCell ref="D186:D187"/>
    <mergeCell ref="A181:A182"/>
    <mergeCell ref="B181:B182"/>
    <mergeCell ref="A168:A169"/>
    <mergeCell ref="B168:B169"/>
    <mergeCell ref="C168:C169"/>
    <mergeCell ref="D168:D169"/>
    <mergeCell ref="A166:A167"/>
    <mergeCell ref="B166:B167"/>
    <mergeCell ref="C166:C167"/>
    <mergeCell ref="D166:D167"/>
    <mergeCell ref="C148:C149"/>
    <mergeCell ref="D148:D149"/>
    <mergeCell ref="A159:A160"/>
    <mergeCell ref="B159:B160"/>
    <mergeCell ref="C159:C160"/>
    <mergeCell ref="D159:D160"/>
    <mergeCell ref="A148:A149"/>
    <mergeCell ref="B148:B149"/>
    <mergeCell ref="C137:C138"/>
    <mergeCell ref="D137:D138"/>
    <mergeCell ref="A143:A144"/>
    <mergeCell ref="B143:B144"/>
    <mergeCell ref="C143:C144"/>
    <mergeCell ref="D143:D144"/>
    <mergeCell ref="A141:A142"/>
    <mergeCell ref="B141:B142"/>
    <mergeCell ref="C141:C142"/>
    <mergeCell ref="D141:D142"/>
    <mergeCell ref="C132:C133"/>
    <mergeCell ref="D132:D133"/>
    <mergeCell ref="A135:A136"/>
    <mergeCell ref="B135:B136"/>
    <mergeCell ref="C135:C136"/>
    <mergeCell ref="D135:D136"/>
    <mergeCell ref="B115:B116"/>
    <mergeCell ref="C115:C116"/>
    <mergeCell ref="D115:D116"/>
    <mergeCell ref="A118:A119"/>
    <mergeCell ref="B118:B119"/>
    <mergeCell ref="C118:C119"/>
    <mergeCell ref="D118:D119"/>
    <mergeCell ref="C86:C87"/>
    <mergeCell ref="D86:D87"/>
    <mergeCell ref="A102:A103"/>
    <mergeCell ref="B102:B103"/>
    <mergeCell ref="C102:C103"/>
    <mergeCell ref="D102:D103"/>
    <mergeCell ref="C50:C51"/>
    <mergeCell ref="D50:D51"/>
    <mergeCell ref="A52:A53"/>
    <mergeCell ref="B52:B53"/>
    <mergeCell ref="C52:C53"/>
    <mergeCell ref="D52:D53"/>
    <mergeCell ref="A50:A51"/>
    <mergeCell ref="B50:B51"/>
    <mergeCell ref="C46:C47"/>
    <mergeCell ref="D46:D47"/>
    <mergeCell ref="A48:A49"/>
    <mergeCell ref="B48:B49"/>
    <mergeCell ref="C48:C49"/>
    <mergeCell ref="D48:D49"/>
    <mergeCell ref="A46:A47"/>
    <mergeCell ref="B46:B47"/>
    <mergeCell ref="C42:C43"/>
    <mergeCell ref="D42:D43"/>
    <mergeCell ref="A44:A45"/>
    <mergeCell ref="B44:B45"/>
    <mergeCell ref="C44:C45"/>
    <mergeCell ref="D44:D45"/>
    <mergeCell ref="A42:A43"/>
    <mergeCell ref="B42:B43"/>
    <mergeCell ref="B33:B34"/>
    <mergeCell ref="C33:C34"/>
    <mergeCell ref="D33:D34"/>
    <mergeCell ref="A39:A40"/>
    <mergeCell ref="B39:B40"/>
    <mergeCell ref="C39:C40"/>
    <mergeCell ref="D39:D40"/>
    <mergeCell ref="A20:A21"/>
    <mergeCell ref="B20:B21"/>
    <mergeCell ref="C20:C21"/>
    <mergeCell ref="D20:D21"/>
    <mergeCell ref="A23:A24"/>
    <mergeCell ref="B23:B24"/>
    <mergeCell ref="C23:C24"/>
    <mergeCell ref="D23:D24"/>
    <mergeCell ref="A1241:A1242"/>
    <mergeCell ref="B1241:B1242"/>
    <mergeCell ref="C1241:C1242"/>
    <mergeCell ref="D1241:D1242"/>
    <mergeCell ref="A1225:A1226"/>
    <mergeCell ref="B1225:B1226"/>
    <mergeCell ref="C1225:C1226"/>
    <mergeCell ref="D1225:D1226"/>
    <mergeCell ref="A1233:A1234"/>
    <mergeCell ref="B1233:B1234"/>
    <mergeCell ref="A1219:A1220"/>
    <mergeCell ref="B1219:B1220"/>
    <mergeCell ref="C1219:C1220"/>
    <mergeCell ref="D1219:D1220"/>
    <mergeCell ref="A1212:A1213"/>
    <mergeCell ref="B1212:B1213"/>
    <mergeCell ref="C1212:C1213"/>
    <mergeCell ref="D1212:D1213"/>
    <mergeCell ref="A1196:A1197"/>
    <mergeCell ref="B1196:B1197"/>
    <mergeCell ref="C1196:C1197"/>
    <mergeCell ref="D1196:D1197"/>
    <mergeCell ref="A1193:A1194"/>
    <mergeCell ref="B1193:B1194"/>
    <mergeCell ref="C1193:C1194"/>
    <mergeCell ref="D1193:D1194"/>
    <mergeCell ref="A1184:A1185"/>
    <mergeCell ref="B1184:B1185"/>
    <mergeCell ref="C1184:C1185"/>
    <mergeCell ref="D1184:D1185"/>
    <mergeCell ref="A1175:A1176"/>
    <mergeCell ref="B1175:B1176"/>
    <mergeCell ref="C1175:C1176"/>
    <mergeCell ref="D1175:D1176"/>
    <mergeCell ref="A1177:A1178"/>
    <mergeCell ref="B1177:B1178"/>
    <mergeCell ref="C1173:C1174"/>
    <mergeCell ref="D1173:D1174"/>
    <mergeCell ref="A1171:A1172"/>
    <mergeCell ref="B1171:B1172"/>
    <mergeCell ref="A1167:A1168"/>
    <mergeCell ref="B1167:B1168"/>
    <mergeCell ref="A1169:A1170"/>
    <mergeCell ref="B1169:B1170"/>
    <mergeCell ref="C1169:C1170"/>
    <mergeCell ref="D1169:D1170"/>
    <mergeCell ref="A1108:A1109"/>
    <mergeCell ref="B1108:B1109"/>
    <mergeCell ref="C1108:C1109"/>
    <mergeCell ref="D1108:D1109"/>
    <mergeCell ref="A1140:A1141"/>
    <mergeCell ref="B1140:B1141"/>
    <mergeCell ref="C1140:C1141"/>
    <mergeCell ref="D1140:D1141"/>
    <mergeCell ref="A1096:A1097"/>
    <mergeCell ref="B1096:B1097"/>
    <mergeCell ref="C1096:C1097"/>
    <mergeCell ref="D1096:D1097"/>
    <mergeCell ref="A1092:A1093"/>
    <mergeCell ref="B1092:B1093"/>
    <mergeCell ref="C1092:C1093"/>
    <mergeCell ref="D1092:D1093"/>
    <mergeCell ref="A1073:A1074"/>
    <mergeCell ref="B1073:B1074"/>
    <mergeCell ref="A1063:A1064"/>
    <mergeCell ref="B1063:B1064"/>
    <mergeCell ref="A1058:A1059"/>
    <mergeCell ref="B1058:B1059"/>
    <mergeCell ref="A1068:A1069"/>
    <mergeCell ref="B1068:B1069"/>
    <mergeCell ref="C1048:C1049"/>
    <mergeCell ref="D1048:D1049"/>
    <mergeCell ref="A1052:A1053"/>
    <mergeCell ref="B1052:B1053"/>
    <mergeCell ref="A1023:A1024"/>
    <mergeCell ref="B1023:B1024"/>
    <mergeCell ref="C1023:C1024"/>
    <mergeCell ref="D1023:D1024"/>
    <mergeCell ref="A1028:A1029"/>
    <mergeCell ref="B1028:B1029"/>
    <mergeCell ref="A1016:A1017"/>
    <mergeCell ref="B1016:B1017"/>
    <mergeCell ref="C1016:C1017"/>
    <mergeCell ref="D1016:D1017"/>
    <mergeCell ref="A1021:A1022"/>
    <mergeCell ref="B1021:B1022"/>
    <mergeCell ref="C1021:C1022"/>
    <mergeCell ref="D1021:D1022"/>
    <mergeCell ref="A1018:A1019"/>
    <mergeCell ref="B1018:B1019"/>
    <mergeCell ref="A1012:A1013"/>
    <mergeCell ref="B1012:B1013"/>
    <mergeCell ref="C1012:C1013"/>
    <mergeCell ref="D1012:D1013"/>
    <mergeCell ref="A1014:A1015"/>
    <mergeCell ref="B1014:B1015"/>
    <mergeCell ref="C1014:C1015"/>
    <mergeCell ref="D1014:D1015"/>
    <mergeCell ref="A1010:A1011"/>
    <mergeCell ref="B1010:B1011"/>
    <mergeCell ref="C1010:C1011"/>
    <mergeCell ref="D1010:D1011"/>
    <mergeCell ref="A1005:A1006"/>
    <mergeCell ref="B1005:B1006"/>
    <mergeCell ref="A1007:A1008"/>
    <mergeCell ref="B1007:B1008"/>
    <mergeCell ref="C1007:C1008"/>
    <mergeCell ref="D1007:D1008"/>
    <mergeCell ref="A1002:A1003"/>
    <mergeCell ref="B1002:B1003"/>
    <mergeCell ref="C1002:C1003"/>
    <mergeCell ref="D1002:D1003"/>
    <mergeCell ref="A998:A999"/>
    <mergeCell ref="B998:B999"/>
    <mergeCell ref="C998:C999"/>
    <mergeCell ref="D998:D999"/>
    <mergeCell ref="A950:A951"/>
    <mergeCell ref="B950:B951"/>
    <mergeCell ref="C950:C951"/>
    <mergeCell ref="D950:D951"/>
    <mergeCell ref="A952:A953"/>
    <mergeCell ref="C942:C943"/>
    <mergeCell ref="D942:D943"/>
    <mergeCell ref="A944:A945"/>
    <mergeCell ref="B944:B945"/>
    <mergeCell ref="C944:C945"/>
    <mergeCell ref="D944:D945"/>
    <mergeCell ref="A938:A939"/>
    <mergeCell ref="B938:B939"/>
    <mergeCell ref="C938:C939"/>
    <mergeCell ref="D938:D939"/>
    <mergeCell ref="A940:A941"/>
    <mergeCell ref="B940:B941"/>
    <mergeCell ref="C940:C941"/>
    <mergeCell ref="D940:D941"/>
    <mergeCell ref="A933:A934"/>
    <mergeCell ref="B933:B934"/>
    <mergeCell ref="C933:C934"/>
    <mergeCell ref="D933:D934"/>
    <mergeCell ref="A926:A927"/>
    <mergeCell ref="B926:B927"/>
    <mergeCell ref="C926:C927"/>
    <mergeCell ref="D926:D927"/>
    <mergeCell ref="A928:A929"/>
    <mergeCell ref="B928:B929"/>
    <mergeCell ref="C928:C929"/>
    <mergeCell ref="D928:D929"/>
    <mergeCell ref="A924:A925"/>
    <mergeCell ref="B924:B925"/>
    <mergeCell ref="C924:C925"/>
    <mergeCell ref="D924:D925"/>
    <mergeCell ref="A891:A892"/>
    <mergeCell ref="B891:B892"/>
    <mergeCell ref="C891:C892"/>
    <mergeCell ref="D891:D892"/>
    <mergeCell ref="A886:A887"/>
    <mergeCell ref="B886:B887"/>
    <mergeCell ref="C886:C887"/>
    <mergeCell ref="D886:D887"/>
    <mergeCell ref="A880:A881"/>
    <mergeCell ref="B880:B881"/>
    <mergeCell ref="C880:C881"/>
    <mergeCell ref="D880:D881"/>
    <mergeCell ref="A866:A867"/>
    <mergeCell ref="B866:B867"/>
    <mergeCell ref="C866:C867"/>
    <mergeCell ref="D866:D867"/>
    <mergeCell ref="A862:A863"/>
    <mergeCell ref="B862:B863"/>
    <mergeCell ref="C862:C863"/>
    <mergeCell ref="D862:D863"/>
    <mergeCell ref="A864:A865"/>
    <mergeCell ref="B864:B865"/>
    <mergeCell ref="C864:C865"/>
    <mergeCell ref="D864:D865"/>
    <mergeCell ref="A858:A859"/>
    <mergeCell ref="B858:B859"/>
    <mergeCell ref="C858:C859"/>
    <mergeCell ref="D858:D859"/>
    <mergeCell ref="A860:A861"/>
    <mergeCell ref="B860:B861"/>
    <mergeCell ref="C860:C861"/>
    <mergeCell ref="D860:D861"/>
    <mergeCell ref="A857:H857"/>
    <mergeCell ref="A791:A792"/>
    <mergeCell ref="B791:B792"/>
    <mergeCell ref="A750:A751"/>
    <mergeCell ref="A570:A571"/>
    <mergeCell ref="A521:A522"/>
    <mergeCell ref="B521:B522"/>
    <mergeCell ref="C521:C522"/>
    <mergeCell ref="D521:D522"/>
    <mergeCell ref="A525:A526"/>
    <mergeCell ref="D475:D476"/>
    <mergeCell ref="A477:A478"/>
    <mergeCell ref="B477:B478"/>
    <mergeCell ref="C477:C478"/>
    <mergeCell ref="D477:D478"/>
    <mergeCell ref="A492:A493"/>
    <mergeCell ref="B492:B493"/>
    <mergeCell ref="C492:C493"/>
    <mergeCell ref="D492:D493"/>
    <mergeCell ref="A467:A468"/>
    <mergeCell ref="B467:B468"/>
    <mergeCell ref="C467:C468"/>
    <mergeCell ref="D467:D468"/>
    <mergeCell ref="A471:A472"/>
    <mergeCell ref="B471:B472"/>
    <mergeCell ref="C471:C472"/>
    <mergeCell ref="D471:D472"/>
    <mergeCell ref="A299:H299"/>
    <mergeCell ref="A308:A309"/>
    <mergeCell ref="B308:B309"/>
    <mergeCell ref="C308:C309"/>
    <mergeCell ref="D308:D309"/>
    <mergeCell ref="C319:C320"/>
    <mergeCell ref="D319:D320"/>
    <mergeCell ref="A319:A320"/>
    <mergeCell ref="B319:B320"/>
    <mergeCell ref="A202:A203"/>
    <mergeCell ref="B202:B203"/>
    <mergeCell ref="C202:C203"/>
    <mergeCell ref="D202:D203"/>
    <mergeCell ref="A213:A214"/>
    <mergeCell ref="B213:B214"/>
    <mergeCell ref="C213:C214"/>
    <mergeCell ref="D213:D214"/>
    <mergeCell ref="A204:A205"/>
    <mergeCell ref="B204:B205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188:A189"/>
    <mergeCell ref="B188:B189"/>
    <mergeCell ref="C188:C189"/>
    <mergeCell ref="D188:D189"/>
    <mergeCell ref="A191:A192"/>
    <mergeCell ref="B191:B192"/>
    <mergeCell ref="C191:C192"/>
    <mergeCell ref="D191:D192"/>
    <mergeCell ref="A179:A180"/>
    <mergeCell ref="B179:B180"/>
    <mergeCell ref="C179:C180"/>
    <mergeCell ref="D179:D180"/>
    <mergeCell ref="A171:A172"/>
    <mergeCell ref="B171:B172"/>
    <mergeCell ref="C171:C172"/>
    <mergeCell ref="D171:D172"/>
    <mergeCell ref="A175:A176"/>
    <mergeCell ref="B175:B176"/>
    <mergeCell ref="A161:A162"/>
    <mergeCell ref="B161:B162"/>
    <mergeCell ref="A151:A152"/>
    <mergeCell ref="B151:B152"/>
    <mergeCell ref="C151:C152"/>
    <mergeCell ref="D151:D152"/>
    <mergeCell ref="C161:C162"/>
    <mergeCell ref="D161:D162"/>
    <mergeCell ref="A137:A138"/>
    <mergeCell ref="B137:B138"/>
    <mergeCell ref="A132:A133"/>
    <mergeCell ref="B132:B133"/>
    <mergeCell ref="A122:A123"/>
    <mergeCell ref="B122:B123"/>
    <mergeCell ref="B25:B26"/>
    <mergeCell ref="C25:C26"/>
    <mergeCell ref="D25:D26"/>
    <mergeCell ref="C122:C123"/>
    <mergeCell ref="D122:D123"/>
    <mergeCell ref="A114:H114"/>
    <mergeCell ref="A115:A116"/>
    <mergeCell ref="A86:A87"/>
    <mergeCell ref="B86:B87"/>
    <mergeCell ref="A33:A34"/>
    <mergeCell ref="A5:H5"/>
    <mergeCell ref="A17:A18"/>
    <mergeCell ref="B17:B18"/>
    <mergeCell ref="C17:C18"/>
    <mergeCell ref="D17:D18"/>
    <mergeCell ref="A31:A32"/>
    <mergeCell ref="B31:B32"/>
    <mergeCell ref="C31:C32"/>
    <mergeCell ref="D31:D32"/>
    <mergeCell ref="A25:A26"/>
    <mergeCell ref="A1:H2"/>
    <mergeCell ref="A3:A4"/>
    <mergeCell ref="B3:B4"/>
    <mergeCell ref="C3:C4"/>
    <mergeCell ref="D3:F3"/>
    <mergeCell ref="G3:G4"/>
    <mergeCell ref="H3:H4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L15" sqref="L15"/>
    </sheetView>
  </sheetViews>
  <sheetFormatPr defaultColWidth="9.140625" defaultRowHeight="15"/>
  <sheetData>
    <row r="1" ht="15">
      <c r="A1" s="41" t="s">
        <v>729</v>
      </c>
    </row>
    <row r="4" ht="15">
      <c r="A4" t="s">
        <v>1030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>
    <row r="1" s="41" customFormat="1" ht="15">
      <c r="A1" s="41" t="s">
        <v>730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90" zoomScaleSheetLayoutView="90" zoomScalePageLayoutView="0" workbookViewId="0" topLeftCell="A1">
      <selection activeCell="J23" sqref="J23"/>
    </sheetView>
  </sheetViews>
  <sheetFormatPr defaultColWidth="9.140625" defaultRowHeight="15"/>
  <cols>
    <col min="1" max="1" width="6.7109375" style="0" customWidth="1"/>
    <col min="2" max="2" width="40.7109375" style="0" customWidth="1"/>
    <col min="3" max="22" width="12.7109375" style="0" customWidth="1"/>
    <col min="23" max="23" width="14.7109375" style="0" customWidth="1"/>
  </cols>
  <sheetData>
    <row r="1" spans="1:23" ht="15">
      <c r="A1" s="147" t="s">
        <v>731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</row>
    <row r="2" spans="1:23" ht="15.75" thickBot="1">
      <c r="A2" s="148"/>
      <c r="B2" s="148"/>
      <c r="C2" s="149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1:23" s="51" customFormat="1" ht="15">
      <c r="A3" s="231" t="s">
        <v>121</v>
      </c>
      <c r="B3" s="234" t="s">
        <v>1</v>
      </c>
      <c r="C3" s="234" t="s">
        <v>732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 t="s">
        <v>733</v>
      </c>
    </row>
    <row r="4" spans="1:23" s="51" customFormat="1" ht="15">
      <c r="A4" s="232"/>
      <c r="B4" s="235"/>
      <c r="C4" s="187" t="s">
        <v>734</v>
      </c>
      <c r="D4" s="235"/>
      <c r="E4" s="235"/>
      <c r="F4" s="235"/>
      <c r="G4" s="187" t="s">
        <v>735</v>
      </c>
      <c r="H4" s="235"/>
      <c r="I4" s="235"/>
      <c r="J4" s="235"/>
      <c r="K4" s="187" t="s">
        <v>736</v>
      </c>
      <c r="L4" s="235"/>
      <c r="M4" s="235"/>
      <c r="N4" s="235"/>
      <c r="O4" s="187" t="s">
        <v>737</v>
      </c>
      <c r="P4" s="235"/>
      <c r="Q4" s="235"/>
      <c r="R4" s="235"/>
      <c r="S4" s="187" t="s">
        <v>738</v>
      </c>
      <c r="T4" s="235"/>
      <c r="U4" s="235"/>
      <c r="V4" s="235"/>
      <c r="W4" s="238"/>
    </row>
    <row r="5" spans="1:23" s="51" customFormat="1" ht="51">
      <c r="A5" s="233"/>
      <c r="B5" s="235"/>
      <c r="C5" s="132" t="s">
        <v>739</v>
      </c>
      <c r="D5" s="132" t="s">
        <v>995</v>
      </c>
      <c r="E5" s="132" t="s">
        <v>997</v>
      </c>
      <c r="F5" s="132" t="s">
        <v>740</v>
      </c>
      <c r="G5" s="132" t="s">
        <v>739</v>
      </c>
      <c r="H5" s="132" t="s">
        <v>995</v>
      </c>
      <c r="I5" s="132" t="s">
        <v>997</v>
      </c>
      <c r="J5" s="132" t="s">
        <v>740</v>
      </c>
      <c r="K5" s="132" t="s">
        <v>739</v>
      </c>
      <c r="L5" s="132" t="s">
        <v>995</v>
      </c>
      <c r="M5" s="132" t="s">
        <v>997</v>
      </c>
      <c r="N5" s="132" t="s">
        <v>740</v>
      </c>
      <c r="O5" s="132" t="s">
        <v>739</v>
      </c>
      <c r="P5" s="132" t="s">
        <v>995</v>
      </c>
      <c r="Q5" s="132" t="s">
        <v>997</v>
      </c>
      <c r="R5" s="132" t="s">
        <v>740</v>
      </c>
      <c r="S5" s="132" t="s">
        <v>739</v>
      </c>
      <c r="T5" s="132" t="s">
        <v>995</v>
      </c>
      <c r="U5" s="132" t="s">
        <v>997</v>
      </c>
      <c r="V5" s="132" t="s">
        <v>740</v>
      </c>
      <c r="W5" s="238"/>
    </row>
    <row r="6" spans="1:23" s="51" customFormat="1" ht="13.5" thickBot="1">
      <c r="A6" s="151">
        <v>1</v>
      </c>
      <c r="B6" s="152">
        <f>A6+1</f>
        <v>2</v>
      </c>
      <c r="C6" s="152">
        <f aca="true" t="shared" si="0" ref="C6:W6">B6+1</f>
        <v>3</v>
      </c>
      <c r="D6" s="152">
        <f t="shared" si="0"/>
        <v>4</v>
      </c>
      <c r="E6" s="152"/>
      <c r="F6" s="152">
        <f>D6+1</f>
        <v>5</v>
      </c>
      <c r="G6" s="152">
        <f t="shared" si="0"/>
        <v>6</v>
      </c>
      <c r="H6" s="152">
        <f t="shared" si="0"/>
        <v>7</v>
      </c>
      <c r="I6" s="152"/>
      <c r="J6" s="152">
        <f>H6+1</f>
        <v>8</v>
      </c>
      <c r="K6" s="152">
        <f t="shared" si="0"/>
        <v>9</v>
      </c>
      <c r="L6" s="152">
        <f t="shared" si="0"/>
        <v>10</v>
      </c>
      <c r="M6" s="152"/>
      <c r="N6" s="152">
        <f>L6+1</f>
        <v>11</v>
      </c>
      <c r="O6" s="152">
        <f t="shared" si="0"/>
        <v>12</v>
      </c>
      <c r="P6" s="152">
        <f t="shared" si="0"/>
        <v>13</v>
      </c>
      <c r="Q6" s="152"/>
      <c r="R6" s="152">
        <f>P6+1</f>
        <v>14</v>
      </c>
      <c r="S6" s="152">
        <f t="shared" si="0"/>
        <v>15</v>
      </c>
      <c r="T6" s="152">
        <f t="shared" si="0"/>
        <v>16</v>
      </c>
      <c r="U6" s="152"/>
      <c r="V6" s="152">
        <f>T6+1</f>
        <v>17</v>
      </c>
      <c r="W6" s="153">
        <f t="shared" si="0"/>
        <v>18</v>
      </c>
    </row>
    <row r="7" spans="1:23" s="51" customFormat="1" ht="12.75">
      <c r="A7" s="154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7"/>
    </row>
    <row r="8" spans="1:23" s="51" customFormat="1" ht="38.25">
      <c r="A8" s="158">
        <v>1</v>
      </c>
      <c r="B8" s="159" t="s">
        <v>741</v>
      </c>
      <c r="C8" s="116">
        <v>715</v>
      </c>
      <c r="D8" s="116">
        <v>730</v>
      </c>
      <c r="E8" s="116">
        <v>871</v>
      </c>
      <c r="F8" s="117">
        <f>E8/D8</f>
        <v>1.1931506849315068</v>
      </c>
      <c r="G8" s="116">
        <v>41</v>
      </c>
      <c r="H8" s="116">
        <v>43</v>
      </c>
      <c r="I8" s="116">
        <v>56</v>
      </c>
      <c r="J8" s="117">
        <f>I8/H8</f>
        <v>1.302325581395349</v>
      </c>
      <c r="K8" s="116">
        <v>11</v>
      </c>
      <c r="L8" s="116">
        <v>8</v>
      </c>
      <c r="M8" s="116">
        <v>12</v>
      </c>
      <c r="N8" s="117">
        <f>M8/L8</f>
        <v>1.5</v>
      </c>
      <c r="O8" s="116">
        <v>1</v>
      </c>
      <c r="P8" s="116">
        <v>1</v>
      </c>
      <c r="Q8" s="116">
        <v>1</v>
      </c>
      <c r="R8" s="117">
        <f>Q8/P8</f>
        <v>1</v>
      </c>
      <c r="S8" s="116"/>
      <c r="T8" s="116"/>
      <c r="U8" s="116"/>
      <c r="V8" s="116"/>
      <c r="W8" s="160"/>
    </row>
    <row r="9" spans="1:23" s="51" customFormat="1" ht="38.25">
      <c r="A9" s="158">
        <f>A8+1</f>
        <v>2</v>
      </c>
      <c r="B9" s="159" t="s">
        <v>742</v>
      </c>
      <c r="C9" s="116">
        <v>715</v>
      </c>
      <c r="D9" s="116">
        <v>730</v>
      </c>
      <c r="E9" s="116">
        <v>871</v>
      </c>
      <c r="F9" s="117">
        <f>E9/D9</f>
        <v>1.1931506849315068</v>
      </c>
      <c r="G9" s="116">
        <v>41</v>
      </c>
      <c r="H9" s="116">
        <v>43</v>
      </c>
      <c r="I9" s="116">
        <v>56</v>
      </c>
      <c r="J9" s="117">
        <f>I9/H9</f>
        <v>1.302325581395349</v>
      </c>
      <c r="K9" s="116">
        <v>11</v>
      </c>
      <c r="L9" s="116">
        <v>8</v>
      </c>
      <c r="M9" s="116">
        <v>12</v>
      </c>
      <c r="N9" s="117">
        <f>M9/L9</f>
        <v>1.5</v>
      </c>
      <c r="O9" s="116">
        <v>1</v>
      </c>
      <c r="P9" s="116">
        <v>1</v>
      </c>
      <c r="Q9" s="116">
        <v>1</v>
      </c>
      <c r="R9" s="117">
        <f>Q9/P9</f>
        <v>1</v>
      </c>
      <c r="S9" s="116"/>
      <c r="T9" s="116"/>
      <c r="U9" s="116"/>
      <c r="V9" s="116"/>
      <c r="W9" s="160"/>
    </row>
    <row r="10" spans="1:23" s="51" customFormat="1" ht="76.5">
      <c r="A10" s="158">
        <f>A9+1</f>
        <v>3</v>
      </c>
      <c r="B10" s="159" t="s">
        <v>743</v>
      </c>
      <c r="C10" s="116">
        <v>0</v>
      </c>
      <c r="D10" s="116">
        <v>0</v>
      </c>
      <c r="E10" s="116">
        <v>0</v>
      </c>
      <c r="F10" s="117"/>
      <c r="G10" s="116">
        <v>0</v>
      </c>
      <c r="H10" s="116">
        <v>0</v>
      </c>
      <c r="I10" s="116">
        <v>0</v>
      </c>
      <c r="J10" s="117"/>
      <c r="K10" s="116">
        <v>0</v>
      </c>
      <c r="L10" s="116">
        <v>0</v>
      </c>
      <c r="M10" s="116">
        <v>0</v>
      </c>
      <c r="N10" s="117"/>
      <c r="O10" s="116">
        <v>0</v>
      </c>
      <c r="P10" s="116">
        <v>0</v>
      </c>
      <c r="Q10" s="116">
        <v>0</v>
      </c>
      <c r="R10" s="117"/>
      <c r="S10" s="116"/>
      <c r="T10" s="116"/>
      <c r="U10" s="116"/>
      <c r="V10" s="116"/>
      <c r="W10" s="160"/>
    </row>
    <row r="11" spans="1:23" s="51" customFormat="1" ht="12.75">
      <c r="A11" s="158" t="s">
        <v>25</v>
      </c>
      <c r="B11" s="159" t="s">
        <v>744</v>
      </c>
      <c r="C11" s="116">
        <v>0</v>
      </c>
      <c r="D11" s="116">
        <v>0</v>
      </c>
      <c r="E11" s="116">
        <v>0</v>
      </c>
      <c r="F11" s="117"/>
      <c r="G11" s="116">
        <v>0</v>
      </c>
      <c r="H11" s="116">
        <v>0</v>
      </c>
      <c r="I11" s="116">
        <v>0</v>
      </c>
      <c r="J11" s="117"/>
      <c r="K11" s="116">
        <v>0</v>
      </c>
      <c r="L11" s="116">
        <v>0</v>
      </c>
      <c r="M11" s="116">
        <v>0</v>
      </c>
      <c r="N11" s="117"/>
      <c r="O11" s="116">
        <v>0</v>
      </c>
      <c r="P11" s="116">
        <v>0</v>
      </c>
      <c r="Q11" s="116">
        <v>0</v>
      </c>
      <c r="R11" s="117"/>
      <c r="S11" s="116"/>
      <c r="T11" s="116"/>
      <c r="U11" s="116"/>
      <c r="V11" s="116"/>
      <c r="W11" s="160"/>
    </row>
    <row r="12" spans="1:23" s="51" customFormat="1" ht="12.75">
      <c r="A12" s="158" t="s">
        <v>26</v>
      </c>
      <c r="B12" s="159" t="s">
        <v>745</v>
      </c>
      <c r="C12" s="116">
        <v>0</v>
      </c>
      <c r="D12" s="116">
        <v>0</v>
      </c>
      <c r="E12" s="116">
        <v>0</v>
      </c>
      <c r="F12" s="117"/>
      <c r="G12" s="116">
        <v>0</v>
      </c>
      <c r="H12" s="116">
        <v>0</v>
      </c>
      <c r="I12" s="116">
        <v>0</v>
      </c>
      <c r="J12" s="117"/>
      <c r="K12" s="116">
        <v>0</v>
      </c>
      <c r="L12" s="116">
        <v>0</v>
      </c>
      <c r="M12" s="116">
        <v>0</v>
      </c>
      <c r="N12" s="117"/>
      <c r="O12" s="116">
        <v>0</v>
      </c>
      <c r="P12" s="116">
        <v>0</v>
      </c>
      <c r="Q12" s="116">
        <v>0</v>
      </c>
      <c r="R12" s="117"/>
      <c r="S12" s="116"/>
      <c r="T12" s="116"/>
      <c r="U12" s="116"/>
      <c r="V12" s="116"/>
      <c r="W12" s="160"/>
    </row>
    <row r="13" spans="1:23" s="51" customFormat="1" ht="38.25">
      <c r="A13" s="158">
        <f>A10+1</f>
        <v>4</v>
      </c>
      <c r="B13" s="159" t="s">
        <v>746</v>
      </c>
      <c r="C13" s="116"/>
      <c r="D13" s="116"/>
      <c r="E13" s="116"/>
      <c r="F13" s="117"/>
      <c r="G13" s="116"/>
      <c r="H13" s="116"/>
      <c r="I13" s="116"/>
      <c r="J13" s="117"/>
      <c r="K13" s="116"/>
      <c r="L13" s="116"/>
      <c r="M13" s="116"/>
      <c r="N13" s="117"/>
      <c r="O13" s="116"/>
      <c r="P13" s="116"/>
      <c r="Q13" s="116"/>
      <c r="R13" s="117"/>
      <c r="S13" s="116"/>
      <c r="T13" s="116"/>
      <c r="U13" s="116"/>
      <c r="V13" s="116"/>
      <c r="W13" s="160"/>
    </row>
    <row r="14" spans="1:23" s="51" customFormat="1" ht="25.5">
      <c r="A14" s="158">
        <f>A13+1</f>
        <v>5</v>
      </c>
      <c r="B14" s="159" t="s">
        <v>747</v>
      </c>
      <c r="C14" s="116">
        <v>661</v>
      </c>
      <c r="D14" s="116">
        <v>683</v>
      </c>
      <c r="E14" s="116">
        <v>839</v>
      </c>
      <c r="F14" s="117">
        <f>E14/D14</f>
        <v>1.2284040995607612</v>
      </c>
      <c r="G14" s="116">
        <v>32</v>
      </c>
      <c r="H14" s="116">
        <v>33</v>
      </c>
      <c r="I14" s="116">
        <v>46</v>
      </c>
      <c r="J14" s="117">
        <f>I14/H14</f>
        <v>1.393939393939394</v>
      </c>
      <c r="K14" s="116">
        <v>6</v>
      </c>
      <c r="L14" s="116">
        <v>4</v>
      </c>
      <c r="M14" s="116">
        <v>9</v>
      </c>
      <c r="N14" s="117">
        <f>M14/L14</f>
        <v>2.25</v>
      </c>
      <c r="O14" s="116">
        <v>1</v>
      </c>
      <c r="P14" s="116">
        <v>1</v>
      </c>
      <c r="Q14" s="116">
        <v>1</v>
      </c>
      <c r="R14" s="117">
        <f>Q14/P14</f>
        <v>1</v>
      </c>
      <c r="S14" s="116"/>
      <c r="T14" s="116"/>
      <c r="U14" s="116"/>
      <c r="V14" s="116"/>
      <c r="W14" s="160"/>
    </row>
    <row r="15" spans="1:23" s="51" customFormat="1" ht="25.5">
      <c r="A15" s="158">
        <f>A14+1</f>
        <v>6</v>
      </c>
      <c r="B15" s="159" t="s">
        <v>748</v>
      </c>
      <c r="C15" s="116">
        <v>476</v>
      </c>
      <c r="D15" s="116">
        <v>598</v>
      </c>
      <c r="E15" s="116">
        <v>516</v>
      </c>
      <c r="F15" s="117">
        <f>E15/D15</f>
        <v>0.862876254180602</v>
      </c>
      <c r="G15" s="116">
        <v>20</v>
      </c>
      <c r="H15" s="116">
        <v>30</v>
      </c>
      <c r="I15" s="116">
        <v>26</v>
      </c>
      <c r="J15" s="117">
        <f>I15/H15</f>
        <v>0.8666666666666667</v>
      </c>
      <c r="K15" s="116">
        <v>0</v>
      </c>
      <c r="L15" s="116">
        <v>2</v>
      </c>
      <c r="M15" s="116">
        <v>1</v>
      </c>
      <c r="N15" s="117">
        <f>M15/L15</f>
        <v>0.5</v>
      </c>
      <c r="O15" s="116">
        <v>0</v>
      </c>
      <c r="P15" s="116">
        <v>0</v>
      </c>
      <c r="Q15" s="116">
        <v>0</v>
      </c>
      <c r="R15" s="117" t="e">
        <f>Q15/P15</f>
        <v>#DIV/0!</v>
      </c>
      <c r="S15" s="116"/>
      <c r="T15" s="116"/>
      <c r="U15" s="116"/>
      <c r="V15" s="116"/>
      <c r="W15" s="160"/>
    </row>
    <row r="16" spans="1:23" s="51" customFormat="1" ht="63.75">
      <c r="A16" s="158">
        <f>A15+1</f>
        <v>7</v>
      </c>
      <c r="B16" s="159" t="s">
        <v>749</v>
      </c>
      <c r="C16" s="116">
        <v>0</v>
      </c>
      <c r="D16" s="116">
        <v>0</v>
      </c>
      <c r="E16" s="116"/>
      <c r="F16" s="117"/>
      <c r="G16" s="116">
        <v>0</v>
      </c>
      <c r="H16" s="116">
        <v>0</v>
      </c>
      <c r="I16" s="116"/>
      <c r="J16" s="117"/>
      <c r="K16" s="116">
        <v>0</v>
      </c>
      <c r="L16" s="116">
        <v>0</v>
      </c>
      <c r="M16" s="116"/>
      <c r="N16" s="117"/>
      <c r="O16" s="116">
        <v>0</v>
      </c>
      <c r="P16" s="116">
        <v>0</v>
      </c>
      <c r="Q16" s="116"/>
      <c r="R16" s="117"/>
      <c r="S16" s="116"/>
      <c r="T16" s="116"/>
      <c r="U16" s="116"/>
      <c r="V16" s="116"/>
      <c r="W16" s="160"/>
    </row>
    <row r="17" spans="1:23" s="51" customFormat="1" ht="12.75">
      <c r="A17" s="158" t="s">
        <v>750</v>
      </c>
      <c r="B17" s="159" t="s">
        <v>744</v>
      </c>
      <c r="C17" s="116">
        <v>0</v>
      </c>
      <c r="D17" s="116">
        <v>0</v>
      </c>
      <c r="E17" s="116">
        <v>0</v>
      </c>
      <c r="F17" s="117"/>
      <c r="G17" s="116">
        <v>0</v>
      </c>
      <c r="H17" s="116">
        <v>0</v>
      </c>
      <c r="I17" s="116">
        <v>0</v>
      </c>
      <c r="J17" s="117"/>
      <c r="K17" s="116">
        <v>0</v>
      </c>
      <c r="L17" s="116">
        <v>0</v>
      </c>
      <c r="M17" s="116">
        <v>0</v>
      </c>
      <c r="N17" s="117"/>
      <c r="O17" s="116">
        <v>0</v>
      </c>
      <c r="P17" s="116">
        <v>0</v>
      </c>
      <c r="Q17" s="116">
        <v>0</v>
      </c>
      <c r="R17" s="117"/>
      <c r="S17" s="116"/>
      <c r="T17" s="116"/>
      <c r="U17" s="116"/>
      <c r="V17" s="116"/>
      <c r="W17" s="160"/>
    </row>
    <row r="18" spans="1:23" s="51" customFormat="1" ht="12.75">
      <c r="A18" s="158" t="s">
        <v>751</v>
      </c>
      <c r="B18" s="159" t="s">
        <v>752</v>
      </c>
      <c r="C18" s="116">
        <v>0</v>
      </c>
      <c r="D18" s="116">
        <v>0</v>
      </c>
      <c r="E18" s="116">
        <v>0</v>
      </c>
      <c r="F18" s="117"/>
      <c r="G18" s="116">
        <v>0</v>
      </c>
      <c r="H18" s="116">
        <v>0</v>
      </c>
      <c r="I18" s="116">
        <v>0</v>
      </c>
      <c r="J18" s="117"/>
      <c r="K18" s="116">
        <v>0</v>
      </c>
      <c r="L18" s="116">
        <v>0</v>
      </c>
      <c r="M18" s="116">
        <v>0</v>
      </c>
      <c r="N18" s="117"/>
      <c r="O18" s="116">
        <v>0</v>
      </c>
      <c r="P18" s="116">
        <v>0</v>
      </c>
      <c r="Q18" s="116">
        <v>0</v>
      </c>
      <c r="R18" s="117"/>
      <c r="S18" s="116"/>
      <c r="T18" s="116"/>
      <c r="U18" s="116"/>
      <c r="V18" s="116"/>
      <c r="W18" s="160"/>
    </row>
    <row r="19" spans="1:23" s="51" customFormat="1" ht="38.25">
      <c r="A19" s="158">
        <f>A16+1</f>
        <v>8</v>
      </c>
      <c r="B19" s="159" t="s">
        <v>753</v>
      </c>
      <c r="C19" s="116">
        <v>185</v>
      </c>
      <c r="D19" s="116">
        <v>185</v>
      </c>
      <c r="E19" s="116">
        <v>185</v>
      </c>
      <c r="F19" s="117">
        <f>E19/D19</f>
        <v>1</v>
      </c>
      <c r="G19" s="116">
        <v>185</v>
      </c>
      <c r="H19" s="116">
        <v>185</v>
      </c>
      <c r="I19" s="116">
        <v>185</v>
      </c>
      <c r="J19" s="117">
        <f>I19/H19</f>
        <v>1</v>
      </c>
      <c r="K19" s="116">
        <v>365</v>
      </c>
      <c r="L19" s="116">
        <v>365</v>
      </c>
      <c r="M19" s="116">
        <v>365</v>
      </c>
      <c r="N19" s="117">
        <f>M19/L19</f>
        <v>1</v>
      </c>
      <c r="O19" s="116">
        <v>720</v>
      </c>
      <c r="P19" s="116">
        <v>720</v>
      </c>
      <c r="Q19" s="116">
        <v>720</v>
      </c>
      <c r="R19" s="117">
        <f>Q19/P19</f>
        <v>1</v>
      </c>
      <c r="S19" s="116"/>
      <c r="T19" s="116"/>
      <c r="U19" s="116"/>
      <c r="V19" s="116"/>
      <c r="W19" s="160"/>
    </row>
    <row r="20" spans="1:23" s="51" customFormat="1" ht="12.75">
      <c r="A20" s="158"/>
      <c r="B20" s="159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60"/>
    </row>
  </sheetData>
  <sheetProtection/>
  <mergeCells count="9">
    <mergeCell ref="A3:A5"/>
    <mergeCell ref="B3:B5"/>
    <mergeCell ref="C3:V3"/>
    <mergeCell ref="W3:W5"/>
    <mergeCell ref="C4:F4"/>
    <mergeCell ref="G4:J4"/>
    <mergeCell ref="K4:N4"/>
    <mergeCell ref="O4:R4"/>
    <mergeCell ref="S4:V4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4">
      <selection activeCell="N8" sqref="N8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61" t="s">
        <v>764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ht="15.75" thickBot="1"/>
    <row r="3" spans="1:11" s="51" customFormat="1" ht="30" customHeight="1">
      <c r="A3" s="257" t="s">
        <v>754</v>
      </c>
      <c r="B3" s="258"/>
      <c r="C3" s="258"/>
      <c r="D3" s="259">
        <v>15</v>
      </c>
      <c r="E3" s="260"/>
      <c r="F3" s="259">
        <v>150</v>
      </c>
      <c r="G3" s="260"/>
      <c r="H3" s="259">
        <v>250</v>
      </c>
      <c r="I3" s="260"/>
      <c r="J3" s="259">
        <v>670</v>
      </c>
      <c r="K3" s="261"/>
    </row>
    <row r="4" spans="1:11" s="51" customFormat="1" ht="30" customHeight="1">
      <c r="A4" s="256" t="s">
        <v>755</v>
      </c>
      <c r="B4" s="183"/>
      <c r="C4" s="183"/>
      <c r="D4" s="57" t="s">
        <v>756</v>
      </c>
      <c r="E4" s="57" t="s">
        <v>757</v>
      </c>
      <c r="F4" s="57" t="s">
        <v>756</v>
      </c>
      <c r="G4" s="57" t="s">
        <v>757</v>
      </c>
      <c r="H4" s="57" t="s">
        <v>756</v>
      </c>
      <c r="I4" s="57" t="s">
        <v>757</v>
      </c>
      <c r="J4" s="57" t="s">
        <v>756</v>
      </c>
      <c r="K4" s="58" t="s">
        <v>757</v>
      </c>
    </row>
    <row r="5" spans="1:11" s="51" customFormat="1" ht="149.25" thickBot="1">
      <c r="A5" s="59" t="s">
        <v>758</v>
      </c>
      <c r="B5" s="60" t="s">
        <v>759</v>
      </c>
      <c r="C5" s="60" t="s">
        <v>760</v>
      </c>
      <c r="D5" s="61"/>
      <c r="E5" s="61"/>
      <c r="F5" s="61"/>
      <c r="G5" s="61"/>
      <c r="H5" s="61"/>
      <c r="I5" s="61"/>
      <c r="J5" s="61"/>
      <c r="K5" s="62"/>
    </row>
    <row r="6" spans="1:11" s="51" customFormat="1" ht="30" customHeight="1">
      <c r="A6" s="239" t="s">
        <v>761</v>
      </c>
      <c r="B6" s="242" t="s">
        <v>762</v>
      </c>
      <c r="C6" s="63" t="s">
        <v>107</v>
      </c>
      <c r="D6" s="52"/>
      <c r="E6" s="52"/>
      <c r="F6" s="52"/>
      <c r="G6" s="52"/>
      <c r="H6" s="52"/>
      <c r="I6" s="52"/>
      <c r="J6" s="52"/>
      <c r="K6" s="53"/>
    </row>
    <row r="7" spans="1:11" s="51" customFormat="1" ht="30" customHeight="1">
      <c r="A7" s="240"/>
      <c r="B7" s="243"/>
      <c r="C7" s="64" t="s">
        <v>100</v>
      </c>
      <c r="D7" s="54"/>
      <c r="E7" s="54"/>
      <c r="F7" s="55"/>
      <c r="G7" s="54"/>
      <c r="H7" s="54"/>
      <c r="I7" s="55"/>
      <c r="J7" s="54"/>
      <c r="K7" s="56"/>
    </row>
    <row r="8" spans="1:11" s="51" customFormat="1" ht="30" customHeight="1">
      <c r="A8" s="240"/>
      <c r="B8" s="244" t="s">
        <v>763</v>
      </c>
      <c r="C8" s="64" t="s">
        <v>107</v>
      </c>
      <c r="D8" s="54"/>
      <c r="E8" s="54">
        <v>550</v>
      </c>
      <c r="F8" s="55"/>
      <c r="G8" s="54"/>
      <c r="H8" s="54"/>
      <c r="I8" s="55"/>
      <c r="J8" s="54"/>
      <c r="K8" s="56"/>
    </row>
    <row r="9" spans="1:11" s="51" customFormat="1" ht="30" customHeight="1" thickBot="1">
      <c r="A9" s="241"/>
      <c r="B9" s="243"/>
      <c r="C9" s="64" t="s">
        <v>100</v>
      </c>
      <c r="D9" s="65"/>
      <c r="E9" s="65">
        <v>550</v>
      </c>
      <c r="F9" s="66"/>
      <c r="G9" s="65"/>
      <c r="H9" s="65"/>
      <c r="I9" s="66"/>
      <c r="J9" s="65"/>
      <c r="K9" s="67"/>
    </row>
    <row r="10" spans="1:11" s="51" customFormat="1" ht="30" customHeight="1">
      <c r="A10" s="239">
        <v>750</v>
      </c>
      <c r="B10" s="242" t="s">
        <v>762</v>
      </c>
      <c r="C10" s="68" t="s">
        <v>107</v>
      </c>
      <c r="D10" s="245" t="s">
        <v>1031</v>
      </c>
      <c r="E10" s="246"/>
      <c r="F10" s="246"/>
      <c r="G10" s="246"/>
      <c r="H10" s="246"/>
      <c r="I10" s="246"/>
      <c r="J10" s="246"/>
      <c r="K10" s="247"/>
    </row>
    <row r="11" spans="1:11" s="51" customFormat="1" ht="30" customHeight="1">
      <c r="A11" s="240"/>
      <c r="B11" s="243"/>
      <c r="C11" s="69" t="s">
        <v>100</v>
      </c>
      <c r="D11" s="248"/>
      <c r="E11" s="249"/>
      <c r="F11" s="249"/>
      <c r="G11" s="249"/>
      <c r="H11" s="249"/>
      <c r="I11" s="249"/>
      <c r="J11" s="249"/>
      <c r="K11" s="250"/>
    </row>
    <row r="12" spans="1:11" s="51" customFormat="1" ht="30" customHeight="1">
      <c r="A12" s="240"/>
      <c r="B12" s="244" t="s">
        <v>763</v>
      </c>
      <c r="C12" s="69" t="s">
        <v>107</v>
      </c>
      <c r="D12" s="248"/>
      <c r="E12" s="249"/>
      <c r="F12" s="249"/>
      <c r="G12" s="249"/>
      <c r="H12" s="249"/>
      <c r="I12" s="249"/>
      <c r="J12" s="249"/>
      <c r="K12" s="250"/>
    </row>
    <row r="13" spans="1:11" s="51" customFormat="1" ht="30" customHeight="1" thickBot="1">
      <c r="A13" s="241"/>
      <c r="B13" s="243"/>
      <c r="C13" s="69" t="s">
        <v>100</v>
      </c>
      <c r="D13" s="248"/>
      <c r="E13" s="249"/>
      <c r="F13" s="249"/>
      <c r="G13" s="249"/>
      <c r="H13" s="249"/>
      <c r="I13" s="249"/>
      <c r="J13" s="249"/>
      <c r="K13" s="250"/>
    </row>
    <row r="14" spans="1:11" s="51" customFormat="1" ht="30" customHeight="1">
      <c r="A14" s="239">
        <v>1000</v>
      </c>
      <c r="B14" s="242" t="s">
        <v>762</v>
      </c>
      <c r="C14" s="68" t="s">
        <v>107</v>
      </c>
      <c r="D14" s="248"/>
      <c r="E14" s="249"/>
      <c r="F14" s="249"/>
      <c r="G14" s="249"/>
      <c r="H14" s="249"/>
      <c r="I14" s="249"/>
      <c r="J14" s="249"/>
      <c r="K14" s="250"/>
    </row>
    <row r="15" spans="1:11" s="51" customFormat="1" ht="30" customHeight="1">
      <c r="A15" s="240"/>
      <c r="B15" s="243"/>
      <c r="C15" s="69" t="s">
        <v>100</v>
      </c>
      <c r="D15" s="248"/>
      <c r="E15" s="249"/>
      <c r="F15" s="249"/>
      <c r="G15" s="249"/>
      <c r="H15" s="249"/>
      <c r="I15" s="249"/>
      <c r="J15" s="249"/>
      <c r="K15" s="250"/>
    </row>
    <row r="16" spans="1:11" s="51" customFormat="1" ht="30" customHeight="1">
      <c r="A16" s="240"/>
      <c r="B16" s="244" t="s">
        <v>763</v>
      </c>
      <c r="C16" s="69" t="s">
        <v>107</v>
      </c>
      <c r="D16" s="248"/>
      <c r="E16" s="249"/>
      <c r="F16" s="249"/>
      <c r="G16" s="249"/>
      <c r="H16" s="249"/>
      <c r="I16" s="249"/>
      <c r="J16" s="249"/>
      <c r="K16" s="250"/>
    </row>
    <row r="17" spans="1:11" s="51" customFormat="1" ht="30" customHeight="1" thickBot="1">
      <c r="A17" s="241"/>
      <c r="B17" s="243"/>
      <c r="C17" s="69" t="s">
        <v>100</v>
      </c>
      <c r="D17" s="248"/>
      <c r="E17" s="249"/>
      <c r="F17" s="249"/>
      <c r="G17" s="249"/>
      <c r="H17" s="249"/>
      <c r="I17" s="249"/>
      <c r="J17" s="249"/>
      <c r="K17" s="250"/>
    </row>
    <row r="18" spans="1:11" s="51" customFormat="1" ht="30" customHeight="1">
      <c r="A18" s="239">
        <v>1250</v>
      </c>
      <c r="B18" s="242" t="s">
        <v>762</v>
      </c>
      <c r="C18" s="68" t="s">
        <v>107</v>
      </c>
      <c r="D18" s="248"/>
      <c r="E18" s="249"/>
      <c r="F18" s="249"/>
      <c r="G18" s="249"/>
      <c r="H18" s="249"/>
      <c r="I18" s="249"/>
      <c r="J18" s="249"/>
      <c r="K18" s="250"/>
    </row>
    <row r="19" spans="1:11" s="51" customFormat="1" ht="30" customHeight="1">
      <c r="A19" s="240"/>
      <c r="B19" s="243"/>
      <c r="C19" s="69" t="s">
        <v>100</v>
      </c>
      <c r="D19" s="248"/>
      <c r="E19" s="249"/>
      <c r="F19" s="249"/>
      <c r="G19" s="249"/>
      <c r="H19" s="249"/>
      <c r="I19" s="249"/>
      <c r="J19" s="249"/>
      <c r="K19" s="250"/>
    </row>
    <row r="20" spans="1:11" s="51" customFormat="1" ht="30" customHeight="1">
      <c r="A20" s="240"/>
      <c r="B20" s="244" t="s">
        <v>763</v>
      </c>
      <c r="C20" s="69" t="s">
        <v>107</v>
      </c>
      <c r="D20" s="248"/>
      <c r="E20" s="249"/>
      <c r="F20" s="249"/>
      <c r="G20" s="249"/>
      <c r="H20" s="249"/>
      <c r="I20" s="249"/>
      <c r="J20" s="249"/>
      <c r="K20" s="250"/>
    </row>
    <row r="21" spans="1:11" s="51" customFormat="1" ht="30" customHeight="1" thickBot="1">
      <c r="A21" s="254"/>
      <c r="B21" s="255"/>
      <c r="C21" s="70" t="s">
        <v>100</v>
      </c>
      <c r="D21" s="251"/>
      <c r="E21" s="252"/>
      <c r="F21" s="252"/>
      <c r="G21" s="252"/>
      <c r="H21" s="252"/>
      <c r="I21" s="252"/>
      <c r="J21" s="252"/>
      <c r="K21" s="253"/>
    </row>
  </sheetData>
  <sheetProtection/>
  <mergeCells count="20"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view="pageBreakPreview" zoomScale="90" zoomScaleSheetLayoutView="90" zoomScalePageLayoutView="0" workbookViewId="0" topLeftCell="A1">
      <selection activeCell="T13" sqref="T13"/>
    </sheetView>
  </sheetViews>
  <sheetFormatPr defaultColWidth="9.140625" defaultRowHeight="15"/>
  <cols>
    <col min="2" max="2" width="26.140625" style="0" customWidth="1"/>
    <col min="14" max="14" width="13.00390625" style="0" customWidth="1"/>
  </cols>
  <sheetData>
    <row r="1" spans="1:22" ht="53.25" customHeight="1">
      <c r="A1" s="162" t="s">
        <v>120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</row>
    <row r="3" spans="1:22" ht="15" customHeight="1">
      <c r="A3" s="183" t="s">
        <v>56</v>
      </c>
      <c r="B3" s="263" t="s">
        <v>57</v>
      </c>
      <c r="C3" s="183" t="s">
        <v>58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2" ht="41.25" customHeight="1">
      <c r="A4" s="183"/>
      <c r="B4" s="183"/>
      <c r="C4" s="183" t="s">
        <v>59</v>
      </c>
      <c r="D4" s="183"/>
      <c r="E4" s="183"/>
      <c r="F4" s="183"/>
      <c r="G4" s="263" t="s">
        <v>60</v>
      </c>
      <c r="H4" s="183"/>
      <c r="I4" s="183"/>
      <c r="J4" s="183"/>
      <c r="K4" s="263" t="s">
        <v>61</v>
      </c>
      <c r="L4" s="183"/>
      <c r="M4" s="183"/>
      <c r="N4" s="183"/>
      <c r="O4" s="263" t="s">
        <v>62</v>
      </c>
      <c r="P4" s="183"/>
      <c r="Q4" s="183"/>
      <c r="R4" s="183"/>
      <c r="S4" s="263" t="s">
        <v>63</v>
      </c>
      <c r="T4" s="183"/>
      <c r="U4" s="183"/>
      <c r="V4" s="183"/>
    </row>
    <row r="5" spans="1:22" ht="52.5" customHeight="1">
      <c r="A5" s="183"/>
      <c r="B5" s="183"/>
      <c r="C5" s="146">
        <v>2015</v>
      </c>
      <c r="D5" s="146">
        <v>2016</v>
      </c>
      <c r="E5" s="146">
        <v>2017</v>
      </c>
      <c r="F5" s="28" t="s">
        <v>3</v>
      </c>
      <c r="G5" s="146">
        <v>2015</v>
      </c>
      <c r="H5" s="146">
        <v>2016</v>
      </c>
      <c r="I5" s="146">
        <v>2017</v>
      </c>
      <c r="J5" s="28" t="s">
        <v>3</v>
      </c>
      <c r="K5" s="146">
        <v>2015</v>
      </c>
      <c r="L5" s="146">
        <v>2016</v>
      </c>
      <c r="M5" s="146">
        <v>2017</v>
      </c>
      <c r="N5" s="28" t="s">
        <v>3</v>
      </c>
      <c r="O5" s="146">
        <v>2015</v>
      </c>
      <c r="P5" s="146">
        <v>2016</v>
      </c>
      <c r="Q5" s="146">
        <v>2017</v>
      </c>
      <c r="R5" s="28" t="s">
        <v>3</v>
      </c>
      <c r="S5" s="146">
        <v>2015</v>
      </c>
      <c r="T5" s="146">
        <v>2016</v>
      </c>
      <c r="U5" s="146">
        <v>2017</v>
      </c>
      <c r="V5" s="28" t="s">
        <v>3</v>
      </c>
    </row>
    <row r="6" spans="1:22" ht="30">
      <c r="A6" s="29">
        <v>1</v>
      </c>
      <c r="B6" s="30" t="s">
        <v>64</v>
      </c>
      <c r="C6" s="144">
        <f>SUM(C7:C12)</f>
        <v>363</v>
      </c>
      <c r="D6" s="144">
        <f>SUM(D7:D12)</f>
        <v>341</v>
      </c>
      <c r="E6" s="144">
        <f>SUM(E7:E12)</f>
        <v>496</v>
      </c>
      <c r="F6" s="71">
        <f>E6/D6-1</f>
        <v>0.4545454545454546</v>
      </c>
      <c r="G6" s="144">
        <f>SUM(G7:G12)</f>
        <v>148</v>
      </c>
      <c r="H6" s="144">
        <f>SUM(H7:H12)</f>
        <v>163</v>
      </c>
      <c r="I6" s="144">
        <f>SUM(I7:I12)</f>
        <v>228</v>
      </c>
      <c r="J6" s="71">
        <f>I6/H6-1</f>
        <v>0.39877300613496924</v>
      </c>
      <c r="K6" s="144">
        <f>SUM(K7:K12)</f>
        <v>0</v>
      </c>
      <c r="L6" s="144">
        <f>SUM(L7:L12)</f>
        <v>0</v>
      </c>
      <c r="M6" s="144">
        <f>SUM(M7:M12)</f>
        <v>8</v>
      </c>
      <c r="N6" s="71">
        <v>1</v>
      </c>
      <c r="O6" s="144">
        <f>SUM(O7:O12)</f>
        <v>763</v>
      </c>
      <c r="P6" s="144">
        <f>SUM(P7:P12)</f>
        <v>786</v>
      </c>
      <c r="Q6" s="144">
        <v>951</v>
      </c>
      <c r="R6" s="71">
        <f>Q6/P6-1</f>
        <v>0.20992366412213737</v>
      </c>
      <c r="S6" s="144">
        <f>SUM(S7:S12)</f>
        <v>0</v>
      </c>
      <c r="T6" s="144">
        <f>SUM(T7:T12)</f>
        <v>0</v>
      </c>
      <c r="U6" s="144">
        <f>SUM(U7:U12)</f>
        <v>0</v>
      </c>
      <c r="V6" s="71">
        <v>1</v>
      </c>
    </row>
    <row r="7" spans="1:22" ht="45">
      <c r="A7" s="29" t="s">
        <v>65</v>
      </c>
      <c r="B7" s="30" t="s">
        <v>66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spans="1:22" ht="47.25" customHeight="1">
      <c r="A8" s="29" t="s">
        <v>67</v>
      </c>
      <c r="B8" s="30" t="s">
        <v>68</v>
      </c>
      <c r="C8" s="144">
        <v>7</v>
      </c>
      <c r="D8" s="144">
        <v>0</v>
      </c>
      <c r="E8" s="144">
        <v>0</v>
      </c>
      <c r="F8" s="71">
        <v>0</v>
      </c>
      <c r="G8" s="144">
        <v>0</v>
      </c>
      <c r="H8" s="144">
        <v>0</v>
      </c>
      <c r="I8" s="144">
        <v>0</v>
      </c>
      <c r="J8" s="71">
        <v>0</v>
      </c>
      <c r="K8" s="144">
        <v>0</v>
      </c>
      <c r="L8" s="144">
        <v>0</v>
      </c>
      <c r="M8" s="144">
        <v>2</v>
      </c>
      <c r="N8" s="71">
        <v>1</v>
      </c>
      <c r="O8" s="144">
        <v>761</v>
      </c>
      <c r="P8" s="144">
        <v>782</v>
      </c>
      <c r="Q8" s="144">
        <v>940</v>
      </c>
      <c r="R8" s="71">
        <f>Q8/P8-1</f>
        <v>0.20204603580562663</v>
      </c>
      <c r="S8" s="144">
        <v>0</v>
      </c>
      <c r="T8" s="144">
        <v>0</v>
      </c>
      <c r="U8" s="144">
        <v>0</v>
      </c>
      <c r="V8" s="71">
        <v>0</v>
      </c>
    </row>
    <row r="9" spans="1:22" ht="39.75" customHeight="1">
      <c r="A9" s="29" t="s">
        <v>69</v>
      </c>
      <c r="B9" s="30" t="s">
        <v>70</v>
      </c>
      <c r="C9" s="146">
        <v>356</v>
      </c>
      <c r="D9" s="144">
        <v>341</v>
      </c>
      <c r="E9" s="144">
        <v>496</v>
      </c>
      <c r="F9" s="71">
        <f>E9/D9-1</f>
        <v>0.4545454545454546</v>
      </c>
      <c r="G9" s="146">
        <v>148</v>
      </c>
      <c r="H9" s="144">
        <v>163</v>
      </c>
      <c r="I9" s="144">
        <v>228</v>
      </c>
      <c r="J9" s="71">
        <f>I9/H9-1</f>
        <v>0.39877300613496924</v>
      </c>
      <c r="K9" s="146">
        <v>0</v>
      </c>
      <c r="L9" s="150">
        <v>0</v>
      </c>
      <c r="M9" s="150">
        <v>3</v>
      </c>
      <c r="N9" s="71">
        <v>1</v>
      </c>
      <c r="O9" s="146">
        <v>2</v>
      </c>
      <c r="P9" s="144">
        <v>4</v>
      </c>
      <c r="Q9" s="144">
        <v>11</v>
      </c>
      <c r="R9" s="71">
        <f>Q9/P9-1</f>
        <v>1.75</v>
      </c>
      <c r="S9" s="144">
        <v>0</v>
      </c>
      <c r="T9" s="144">
        <v>0</v>
      </c>
      <c r="U9" s="144">
        <v>0</v>
      </c>
      <c r="V9" s="71">
        <v>0</v>
      </c>
    </row>
    <row r="10" spans="1:22" ht="30">
      <c r="A10" s="29" t="s">
        <v>71</v>
      </c>
      <c r="B10" s="30" t="s">
        <v>70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</row>
    <row r="11" spans="1:22" ht="45">
      <c r="A11" s="29" t="s">
        <v>72</v>
      </c>
      <c r="B11" s="30" t="s">
        <v>73</v>
      </c>
      <c r="C11" s="144"/>
      <c r="D11" s="144"/>
      <c r="E11" s="144"/>
      <c r="F11" s="144"/>
      <c r="G11" s="144"/>
      <c r="H11" s="144"/>
      <c r="I11" s="144"/>
      <c r="J11" s="144"/>
      <c r="K11" s="144">
        <v>0</v>
      </c>
      <c r="L11" s="144">
        <v>0</v>
      </c>
      <c r="M11" s="144">
        <v>1</v>
      </c>
      <c r="N11" s="71">
        <v>1</v>
      </c>
      <c r="O11" s="144"/>
      <c r="P11" s="144"/>
      <c r="Q11" s="144"/>
      <c r="R11" s="144"/>
      <c r="S11" s="144"/>
      <c r="T11" s="144"/>
      <c r="U11" s="144"/>
      <c r="V11" s="144"/>
    </row>
    <row r="12" spans="1:22" ht="15">
      <c r="A12" s="29" t="s">
        <v>74</v>
      </c>
      <c r="B12" s="30" t="s">
        <v>75</v>
      </c>
      <c r="C12" s="144"/>
      <c r="D12" s="144"/>
      <c r="E12" s="144"/>
      <c r="F12" s="144"/>
      <c r="G12" s="144"/>
      <c r="H12" s="144"/>
      <c r="I12" s="144"/>
      <c r="J12" s="144"/>
      <c r="K12" s="144">
        <v>0</v>
      </c>
      <c r="L12" s="144">
        <v>0</v>
      </c>
      <c r="M12" s="144">
        <v>2</v>
      </c>
      <c r="N12" s="71">
        <v>1</v>
      </c>
      <c r="O12" s="144"/>
      <c r="P12" s="144"/>
      <c r="Q12" s="144"/>
      <c r="R12" s="144"/>
      <c r="S12" s="144"/>
      <c r="T12" s="144"/>
      <c r="U12" s="144"/>
      <c r="V12" s="144"/>
    </row>
    <row r="13" spans="1:22" ht="17.25">
      <c r="A13" s="144">
        <v>2</v>
      </c>
      <c r="B13" s="30" t="s">
        <v>76</v>
      </c>
      <c r="C13" s="144">
        <f>SUM(C14:C21)-C15-C16</f>
        <v>0</v>
      </c>
      <c r="D13" s="144">
        <f>SUM(D14:D21)-D15-D16</f>
        <v>0</v>
      </c>
      <c r="E13" s="144">
        <f>SUM(E14:E21)-E15-E16</f>
        <v>7</v>
      </c>
      <c r="F13" s="71">
        <v>1</v>
      </c>
      <c r="G13" s="144">
        <f>SUM(G14:G21)-G15-G16</f>
        <v>77</v>
      </c>
      <c r="H13" s="144">
        <f>SUM(H14:H21)-H15-H16</f>
        <v>59</v>
      </c>
      <c r="I13" s="144">
        <f>SUM(I14:I21)-I15-I16</f>
        <v>49</v>
      </c>
      <c r="J13" s="71">
        <f>I13/H13-1</f>
        <v>-0.1694915254237288</v>
      </c>
      <c r="K13" s="144">
        <f>SUM(K14:K21)-K15-K16</f>
        <v>0</v>
      </c>
      <c r="L13" s="144">
        <f>SUM(L14:L21)-L15-L16</f>
        <v>0</v>
      </c>
      <c r="M13" s="144">
        <f>SUM(M14:M21)-M15-M16</f>
        <v>0</v>
      </c>
      <c r="N13" s="71">
        <v>0</v>
      </c>
      <c r="O13" s="144">
        <f>SUM(O14:O21)-O15-O16</f>
        <v>8</v>
      </c>
      <c r="P13" s="144">
        <f>SUM(P14:P21)-P15-P16</f>
        <v>9</v>
      </c>
      <c r="Q13" s="144">
        <v>5</v>
      </c>
      <c r="R13" s="71">
        <f>Q13/P13-1</f>
        <v>-0.4444444444444444</v>
      </c>
      <c r="S13" s="144">
        <f>SUM(S14:S21)-S15-S16</f>
        <v>0</v>
      </c>
      <c r="T13" s="144">
        <f>SUM(T14:T21)-T15-T16</f>
        <v>0</v>
      </c>
      <c r="U13" s="144">
        <f>SUM(U14:U21)-U15-U16</f>
        <v>0</v>
      </c>
      <c r="V13" s="71">
        <v>0</v>
      </c>
    </row>
    <row r="14" spans="1:22" ht="45">
      <c r="A14" s="29" t="s">
        <v>77</v>
      </c>
      <c r="B14" s="30" t="s">
        <v>66</v>
      </c>
      <c r="C14" s="144">
        <f>SUM(C15:C16)</f>
        <v>0</v>
      </c>
      <c r="D14" s="144">
        <f>SUM(D15:D16)</f>
        <v>0</v>
      </c>
      <c r="E14" s="144">
        <f>SUM(E15:E16)</f>
        <v>2</v>
      </c>
      <c r="F14" s="71">
        <v>1</v>
      </c>
      <c r="G14" s="144">
        <f>SUM(G15:G16)</f>
        <v>77</v>
      </c>
      <c r="H14" s="144">
        <f>SUM(H15:H16)</f>
        <v>59</v>
      </c>
      <c r="I14" s="144">
        <f>SUM(I15:I16)</f>
        <v>49</v>
      </c>
      <c r="J14" s="71">
        <f>I14/H14-1</f>
        <v>-0.1694915254237288</v>
      </c>
      <c r="K14" s="144">
        <f>SUM(K15:K16)</f>
        <v>0</v>
      </c>
      <c r="L14" s="144">
        <f>SUM(L15:L16)</f>
        <v>0</v>
      </c>
      <c r="M14" s="144">
        <f>SUM(M15:M16)</f>
        <v>0</v>
      </c>
      <c r="N14" s="71">
        <v>0</v>
      </c>
      <c r="O14" s="144">
        <f>SUM(O15:O16)</f>
        <v>8</v>
      </c>
      <c r="P14" s="144">
        <f>SUM(P15:P16)</f>
        <v>9</v>
      </c>
      <c r="Q14" s="144">
        <v>5</v>
      </c>
      <c r="R14" s="71">
        <f>Q14/P14-1</f>
        <v>-0.4444444444444444</v>
      </c>
      <c r="S14" s="144">
        <f>SUM(S15:S16)</f>
        <v>0</v>
      </c>
      <c r="T14" s="144">
        <f>SUM(T15:T16)</f>
        <v>0</v>
      </c>
      <c r="U14" s="144">
        <f>SUM(U15:U16)</f>
        <v>0</v>
      </c>
      <c r="V14" s="71">
        <v>0</v>
      </c>
    </row>
    <row r="15" spans="1:22" ht="31.5" customHeight="1">
      <c r="A15" s="29" t="s">
        <v>78</v>
      </c>
      <c r="B15" s="30" t="s">
        <v>79</v>
      </c>
      <c r="C15" s="144">
        <v>0</v>
      </c>
      <c r="D15" s="144">
        <v>0</v>
      </c>
      <c r="E15" s="144">
        <v>0</v>
      </c>
      <c r="F15" s="71">
        <v>0</v>
      </c>
      <c r="G15" s="267">
        <v>77</v>
      </c>
      <c r="H15" s="144">
        <v>59</v>
      </c>
      <c r="I15" s="144">
        <v>49</v>
      </c>
      <c r="J15" s="71">
        <f>I15/H15-1</f>
        <v>-0.1694915254237288</v>
      </c>
      <c r="K15" s="144">
        <v>0</v>
      </c>
      <c r="L15" s="144">
        <v>0</v>
      </c>
      <c r="M15" s="144">
        <v>0</v>
      </c>
      <c r="N15" s="71">
        <v>0</v>
      </c>
      <c r="O15" s="267">
        <v>2</v>
      </c>
      <c r="P15" s="150">
        <v>1</v>
      </c>
      <c r="Q15" s="150">
        <v>0</v>
      </c>
      <c r="R15" s="71">
        <f>Q15/P15-1</f>
        <v>-1</v>
      </c>
      <c r="S15" s="144">
        <v>0</v>
      </c>
      <c r="T15" s="144">
        <v>0</v>
      </c>
      <c r="U15" s="144">
        <v>0</v>
      </c>
      <c r="V15" s="71">
        <v>0</v>
      </c>
    </row>
    <row r="16" spans="1:22" ht="32.25">
      <c r="A16" s="29" t="s">
        <v>80</v>
      </c>
      <c r="B16" s="30" t="s">
        <v>81</v>
      </c>
      <c r="C16" s="144">
        <v>0</v>
      </c>
      <c r="D16" s="144">
        <v>0</v>
      </c>
      <c r="E16" s="144">
        <v>2</v>
      </c>
      <c r="F16" s="71">
        <v>1</v>
      </c>
      <c r="G16" s="144">
        <v>0</v>
      </c>
      <c r="H16" s="144">
        <v>0</v>
      </c>
      <c r="I16" s="144">
        <v>0</v>
      </c>
      <c r="J16" s="71">
        <v>0</v>
      </c>
      <c r="K16" s="144">
        <v>0</v>
      </c>
      <c r="L16" s="144">
        <v>0</v>
      </c>
      <c r="M16" s="144">
        <v>0</v>
      </c>
      <c r="N16" s="71">
        <v>0</v>
      </c>
      <c r="O16" s="267">
        <v>6</v>
      </c>
      <c r="P16" s="150">
        <v>8</v>
      </c>
      <c r="Q16" s="150">
        <v>5</v>
      </c>
      <c r="R16" s="71">
        <f>Q16/P16-1</f>
        <v>-0.375</v>
      </c>
      <c r="S16" s="144">
        <v>0</v>
      </c>
      <c r="T16" s="144">
        <v>0</v>
      </c>
      <c r="U16" s="144">
        <v>0</v>
      </c>
      <c r="V16" s="71">
        <v>0</v>
      </c>
    </row>
    <row r="17" spans="1:22" ht="45">
      <c r="A17" s="29" t="s">
        <v>82</v>
      </c>
      <c r="B17" s="30" t="s">
        <v>68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</row>
    <row r="18" spans="1:22" ht="30">
      <c r="A18" s="29" t="s">
        <v>83</v>
      </c>
      <c r="B18" s="30" t="s">
        <v>70</v>
      </c>
      <c r="C18" s="144">
        <v>0</v>
      </c>
      <c r="D18" s="144">
        <v>0</v>
      </c>
      <c r="E18" s="144">
        <v>5</v>
      </c>
      <c r="F18" s="71">
        <v>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</row>
    <row r="19" spans="1:22" ht="15">
      <c r="A19" s="29" t="s">
        <v>84</v>
      </c>
      <c r="B19" s="30" t="s">
        <v>85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</row>
    <row r="20" spans="1:22" ht="42.75" customHeight="1">
      <c r="A20" s="29" t="s">
        <v>86</v>
      </c>
      <c r="B20" s="30" t="s">
        <v>87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</row>
    <row r="21" spans="1:22" ht="15">
      <c r="A21" s="29" t="s">
        <v>88</v>
      </c>
      <c r="B21" s="30" t="s">
        <v>75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</row>
    <row r="22" spans="1:22" ht="15">
      <c r="A22" s="29" t="s">
        <v>89</v>
      </c>
      <c r="B22" s="30" t="s">
        <v>90</v>
      </c>
      <c r="C22" s="144">
        <f>SUM(C23:C26)</f>
        <v>624</v>
      </c>
      <c r="D22" s="144">
        <f>SUM(D23:D26)</f>
        <v>532</v>
      </c>
      <c r="E22" s="144">
        <f>SUM(E23:E26)</f>
        <v>457</v>
      </c>
      <c r="F22" s="71">
        <f>E22/D22-1</f>
        <v>-0.14097744360902253</v>
      </c>
      <c r="G22" s="144">
        <f>SUM(G23:G26)</f>
        <v>0</v>
      </c>
      <c r="H22" s="144">
        <f>SUM(H23:H26)</f>
        <v>0</v>
      </c>
      <c r="I22" s="144">
        <f>SUM(I23:I26)</f>
        <v>150</v>
      </c>
      <c r="J22" s="71">
        <v>1</v>
      </c>
      <c r="K22" s="144">
        <f>SUM(K23:K26)</f>
        <v>0</v>
      </c>
      <c r="L22" s="144">
        <f>SUM(L23:L26)</f>
        <v>0</v>
      </c>
      <c r="M22" s="144">
        <f>SUM(M23:M26)</f>
        <v>0</v>
      </c>
      <c r="N22" s="71">
        <v>0</v>
      </c>
      <c r="O22" s="144">
        <f>SUM(O23:O26)</f>
        <v>757</v>
      </c>
      <c r="P22" s="144">
        <f>SUM(P23:P26)</f>
        <v>782</v>
      </c>
      <c r="Q22" s="144">
        <v>940</v>
      </c>
      <c r="R22" s="71">
        <f>Q22/P22-1</f>
        <v>0.20204603580562663</v>
      </c>
      <c r="S22" s="144">
        <f>SUM(S23:S26)</f>
        <v>0</v>
      </c>
      <c r="T22" s="144">
        <f>SUM(T23:T26)</f>
        <v>0</v>
      </c>
      <c r="U22" s="144">
        <f>SUM(U23:U26)</f>
        <v>0</v>
      </c>
      <c r="V22" s="71">
        <v>0</v>
      </c>
    </row>
    <row r="23" spans="1:22" ht="30">
      <c r="A23" s="29" t="s">
        <v>91</v>
      </c>
      <c r="B23" s="30" t="s">
        <v>92</v>
      </c>
      <c r="C23" s="144">
        <v>7</v>
      </c>
      <c r="D23" s="144">
        <v>0</v>
      </c>
      <c r="E23" s="144">
        <v>0</v>
      </c>
      <c r="F23" s="71">
        <v>0</v>
      </c>
      <c r="G23" s="144">
        <v>0</v>
      </c>
      <c r="H23" s="144">
        <v>0</v>
      </c>
      <c r="I23" s="144">
        <v>0</v>
      </c>
      <c r="J23" s="71">
        <v>0</v>
      </c>
      <c r="K23" s="144">
        <v>0</v>
      </c>
      <c r="L23" s="144">
        <v>0</v>
      </c>
      <c r="M23" s="144">
        <v>0</v>
      </c>
      <c r="N23" s="71">
        <v>0</v>
      </c>
      <c r="O23" s="144">
        <v>757</v>
      </c>
      <c r="P23" s="144">
        <v>782</v>
      </c>
      <c r="Q23" s="144">
        <v>940</v>
      </c>
      <c r="R23" s="71">
        <f>Q23/P23-1</f>
        <v>0.20204603580562663</v>
      </c>
      <c r="S23" s="144">
        <v>0</v>
      </c>
      <c r="T23" s="144">
        <v>0</v>
      </c>
      <c r="U23" s="144">
        <v>0</v>
      </c>
      <c r="V23" s="71">
        <v>0</v>
      </c>
    </row>
    <row r="24" spans="1:22" ht="60">
      <c r="A24" s="29" t="s">
        <v>93</v>
      </c>
      <c r="B24" s="30" t="s">
        <v>94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</row>
    <row r="25" spans="1:22" ht="45">
      <c r="A25" s="29" t="s">
        <v>95</v>
      </c>
      <c r="B25" s="30" t="s">
        <v>96</v>
      </c>
      <c r="C25" s="144">
        <v>0</v>
      </c>
      <c r="D25" s="144">
        <v>0</v>
      </c>
      <c r="E25" s="144">
        <v>10</v>
      </c>
      <c r="F25" s="144">
        <v>100</v>
      </c>
      <c r="G25" s="144">
        <v>0</v>
      </c>
      <c r="H25" s="144">
        <v>0</v>
      </c>
      <c r="I25" s="144">
        <v>122</v>
      </c>
      <c r="J25" s="71">
        <v>1</v>
      </c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</row>
    <row r="26" spans="1:22" ht="15">
      <c r="A26" s="29" t="s">
        <v>97</v>
      </c>
      <c r="B26" s="30" t="s">
        <v>75</v>
      </c>
      <c r="C26" s="144">
        <v>617</v>
      </c>
      <c r="D26" s="144">
        <v>532</v>
      </c>
      <c r="E26" s="144">
        <v>447</v>
      </c>
      <c r="F26" s="71">
        <f>E26/D26-1</f>
        <v>-0.15977443609022557</v>
      </c>
      <c r="G26" s="144">
        <v>0</v>
      </c>
      <c r="H26" s="144">
        <v>0</v>
      </c>
      <c r="I26" s="144">
        <v>28</v>
      </c>
      <c r="J26" s="71">
        <v>1</v>
      </c>
      <c r="K26" s="144">
        <v>0</v>
      </c>
      <c r="L26" s="144">
        <v>0</v>
      </c>
      <c r="M26" s="144">
        <v>0</v>
      </c>
      <c r="N26" s="71">
        <v>0</v>
      </c>
      <c r="O26" s="144">
        <v>0</v>
      </c>
      <c r="P26" s="144">
        <v>0</v>
      </c>
      <c r="Q26" s="144">
        <v>0</v>
      </c>
      <c r="R26" s="71">
        <v>0</v>
      </c>
      <c r="S26" s="144">
        <v>0</v>
      </c>
      <c r="T26" s="144">
        <v>0</v>
      </c>
      <c r="U26" s="144">
        <v>0</v>
      </c>
      <c r="V26" s="71">
        <v>0</v>
      </c>
    </row>
    <row r="27" ht="15">
      <c r="B27" s="33"/>
    </row>
    <row r="28" ht="15">
      <c r="B28" s="33"/>
    </row>
    <row r="29" ht="15">
      <c r="B29" s="33"/>
    </row>
    <row r="30" ht="15">
      <c r="B30" s="33"/>
    </row>
    <row r="31" ht="15">
      <c r="B31" s="33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  <row r="39" ht="15">
      <c r="B39" s="33"/>
    </row>
    <row r="40" ht="15">
      <c r="B40" s="33"/>
    </row>
    <row r="41" ht="15">
      <c r="B41" s="33"/>
    </row>
    <row r="42" ht="15">
      <c r="B42" s="33"/>
    </row>
    <row r="43" ht="15">
      <c r="B43" s="33"/>
    </row>
    <row r="44" ht="15">
      <c r="B44" s="33"/>
    </row>
    <row r="45" ht="15">
      <c r="B45" s="33"/>
    </row>
    <row r="46" ht="15">
      <c r="B46" s="33"/>
    </row>
    <row r="47" ht="15">
      <c r="B47" s="33"/>
    </row>
    <row r="48" ht="15">
      <c r="B48" s="33"/>
    </row>
    <row r="49" ht="15">
      <c r="B49" s="33"/>
    </row>
    <row r="50" ht="15">
      <c r="B50" s="33"/>
    </row>
    <row r="51" ht="15">
      <c r="B51" s="33"/>
    </row>
    <row r="52" ht="15">
      <c r="B52" s="33"/>
    </row>
    <row r="53" ht="15">
      <c r="B53" s="33"/>
    </row>
    <row r="54" ht="15">
      <c r="B54" s="33"/>
    </row>
    <row r="55" ht="15">
      <c r="B55" s="33"/>
    </row>
    <row r="56" ht="15">
      <c r="B56" s="33"/>
    </row>
    <row r="57" ht="15">
      <c r="B57" s="33"/>
    </row>
    <row r="58" ht="15">
      <c r="B58" s="33"/>
    </row>
    <row r="59" ht="15">
      <c r="B59" s="33"/>
    </row>
    <row r="60" ht="15">
      <c r="B60" s="33"/>
    </row>
    <row r="61" ht="15">
      <c r="B61" s="33"/>
    </row>
    <row r="62" ht="15">
      <c r="B62" s="33"/>
    </row>
    <row r="63" ht="15">
      <c r="B63" s="33"/>
    </row>
    <row r="64" ht="15">
      <c r="B64" s="33"/>
    </row>
    <row r="65" ht="15">
      <c r="B65" s="33"/>
    </row>
    <row r="66" ht="15">
      <c r="B66" s="33"/>
    </row>
    <row r="67" ht="15">
      <c r="B67" s="33"/>
    </row>
    <row r="68" ht="15">
      <c r="B68" s="33"/>
    </row>
  </sheetData>
  <sheetProtection/>
  <mergeCells count="9">
    <mergeCell ref="C3:V3"/>
    <mergeCell ref="C4:F4"/>
    <mergeCell ref="G4:J4"/>
    <mergeCell ref="K4:N4"/>
    <mergeCell ref="O4:R4"/>
    <mergeCell ref="S4:V4"/>
    <mergeCell ref="A3:A5"/>
    <mergeCell ref="B3:B5"/>
    <mergeCell ref="A1:V1"/>
  </mergeCells>
  <printOptions/>
  <pageMargins left="0.7" right="0.7" top="0.75" bottom="0.75" header="0.3" footer="0.3"/>
  <pageSetup fitToHeight="0" fitToWidth="1" horizontalDpi="600" verticalDpi="600" orientation="portrait" paperSize="9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90" zoomScaleSheetLayoutView="90" zoomScalePageLayoutView="0" workbookViewId="0" topLeftCell="A1">
      <selection activeCell="G11" sqref="G1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1.00390625" style="0" customWidth="1"/>
    <col min="11" max="11" width="20.421875" style="0" customWidth="1"/>
  </cols>
  <sheetData>
    <row r="1" spans="1:11" ht="15">
      <c r="A1" s="262" t="s">
        <v>781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3" spans="1:14" ht="135">
      <c r="A3" s="146" t="s">
        <v>0</v>
      </c>
      <c r="B3" s="146" t="s">
        <v>782</v>
      </c>
      <c r="C3" s="146" t="s">
        <v>783</v>
      </c>
      <c r="D3" s="146" t="s">
        <v>784</v>
      </c>
      <c r="E3" s="146" t="s">
        <v>785</v>
      </c>
      <c r="F3" s="146" t="s">
        <v>786</v>
      </c>
      <c r="G3" s="146" t="s">
        <v>787</v>
      </c>
      <c r="H3" s="146" t="s">
        <v>788</v>
      </c>
      <c r="I3" s="146" t="s">
        <v>789</v>
      </c>
      <c r="J3" s="146" t="s">
        <v>790</v>
      </c>
      <c r="K3" s="146" t="s">
        <v>791</v>
      </c>
      <c r="L3" s="33"/>
      <c r="M3" s="33"/>
      <c r="N3" s="33"/>
    </row>
    <row r="4" spans="1:11" s="78" customFormat="1" ht="15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0">
        <v>10</v>
      </c>
      <c r="K4" s="40">
        <v>11</v>
      </c>
    </row>
    <row r="5" spans="1:11" ht="60">
      <c r="A5" s="144">
        <v>1</v>
      </c>
      <c r="B5" s="144" t="s">
        <v>792</v>
      </c>
      <c r="C5" s="144" t="s">
        <v>793</v>
      </c>
      <c r="D5" s="146" t="s">
        <v>794</v>
      </c>
      <c r="E5" s="144" t="s">
        <v>795</v>
      </c>
      <c r="F5" s="29" t="s">
        <v>821</v>
      </c>
      <c r="G5" s="146" t="s">
        <v>820</v>
      </c>
      <c r="H5" s="144">
        <v>105</v>
      </c>
      <c r="I5" s="144">
        <v>10</v>
      </c>
      <c r="J5" s="144">
        <v>5</v>
      </c>
      <c r="K5" s="144"/>
    </row>
    <row r="6" spans="1:11" ht="60">
      <c r="A6" s="144">
        <v>2</v>
      </c>
      <c r="B6" s="144" t="s">
        <v>796</v>
      </c>
      <c r="C6" s="144" t="s">
        <v>793</v>
      </c>
      <c r="D6" s="146" t="s">
        <v>797</v>
      </c>
      <c r="E6" s="144" t="s">
        <v>798</v>
      </c>
      <c r="F6" s="29" t="s">
        <v>821</v>
      </c>
      <c r="G6" s="146" t="s">
        <v>820</v>
      </c>
      <c r="H6" s="144">
        <v>44</v>
      </c>
      <c r="I6" s="144">
        <v>10</v>
      </c>
      <c r="J6" s="144">
        <v>5</v>
      </c>
      <c r="K6" s="144"/>
    </row>
    <row r="7" spans="1:11" ht="60">
      <c r="A7" s="144">
        <v>3</v>
      </c>
      <c r="B7" s="144" t="s">
        <v>799</v>
      </c>
      <c r="C7" s="144" t="s">
        <v>793</v>
      </c>
      <c r="D7" s="146" t="s">
        <v>800</v>
      </c>
      <c r="E7" s="144" t="s">
        <v>801</v>
      </c>
      <c r="F7" s="29" t="s">
        <v>821</v>
      </c>
      <c r="G7" s="146" t="s">
        <v>820</v>
      </c>
      <c r="H7" s="144">
        <v>44</v>
      </c>
      <c r="I7" s="144">
        <v>10</v>
      </c>
      <c r="J7" s="144">
        <v>5</v>
      </c>
      <c r="K7" s="144"/>
    </row>
    <row r="8" spans="1:11" ht="60">
      <c r="A8" s="144">
        <v>4</v>
      </c>
      <c r="B8" s="144" t="s">
        <v>802</v>
      </c>
      <c r="C8" s="144" t="s">
        <v>793</v>
      </c>
      <c r="D8" s="146" t="s">
        <v>803</v>
      </c>
      <c r="E8" s="144" t="s">
        <v>804</v>
      </c>
      <c r="F8" s="29" t="s">
        <v>821</v>
      </c>
      <c r="G8" s="146" t="s">
        <v>820</v>
      </c>
      <c r="H8" s="144">
        <v>15</v>
      </c>
      <c r="I8" s="144">
        <v>10</v>
      </c>
      <c r="J8" s="144">
        <v>5</v>
      </c>
      <c r="K8" s="144"/>
    </row>
    <row r="9" spans="1:11" ht="60">
      <c r="A9" s="144">
        <v>5</v>
      </c>
      <c r="B9" s="144" t="s">
        <v>805</v>
      </c>
      <c r="C9" s="144" t="s">
        <v>793</v>
      </c>
      <c r="D9" s="146" t="s">
        <v>806</v>
      </c>
      <c r="E9" s="144" t="s">
        <v>807</v>
      </c>
      <c r="F9" s="29" t="s">
        <v>821</v>
      </c>
      <c r="G9" s="146" t="s">
        <v>820</v>
      </c>
      <c r="H9" s="144">
        <v>54</v>
      </c>
      <c r="I9" s="144">
        <v>10</v>
      </c>
      <c r="J9" s="144">
        <v>5</v>
      </c>
      <c r="K9" s="144"/>
    </row>
    <row r="10" spans="1:11" ht="60">
      <c r="A10" s="144">
        <v>6</v>
      </c>
      <c r="B10" s="144" t="s">
        <v>808</v>
      </c>
      <c r="C10" s="144" t="s">
        <v>793</v>
      </c>
      <c r="D10" s="146" t="s">
        <v>809</v>
      </c>
      <c r="E10" s="144" t="s">
        <v>810</v>
      </c>
      <c r="F10" s="29" t="s">
        <v>821</v>
      </c>
      <c r="G10" s="146" t="s">
        <v>820</v>
      </c>
      <c r="H10" s="144">
        <v>75</v>
      </c>
      <c r="I10" s="144">
        <v>10</v>
      </c>
      <c r="J10" s="144">
        <v>5</v>
      </c>
      <c r="K10" s="144"/>
    </row>
    <row r="11" spans="1:11" ht="60">
      <c r="A11" s="144">
        <v>7</v>
      </c>
      <c r="B11" s="144" t="s">
        <v>811</v>
      </c>
      <c r="C11" s="144" t="s">
        <v>793</v>
      </c>
      <c r="D11" s="146" t="s">
        <v>812</v>
      </c>
      <c r="E11" s="144" t="s">
        <v>813</v>
      </c>
      <c r="F11" s="29" t="s">
        <v>821</v>
      </c>
      <c r="G11" s="146" t="s">
        <v>820</v>
      </c>
      <c r="H11" s="144">
        <v>39</v>
      </c>
      <c r="I11" s="144">
        <v>10</v>
      </c>
      <c r="J11" s="144">
        <v>5</v>
      </c>
      <c r="K11" s="144"/>
    </row>
    <row r="12" spans="1:11" ht="60">
      <c r="A12" s="144">
        <v>8</v>
      </c>
      <c r="B12" s="144" t="s">
        <v>814</v>
      </c>
      <c r="C12" s="144" t="s">
        <v>793</v>
      </c>
      <c r="D12" s="146" t="s">
        <v>815</v>
      </c>
      <c r="E12" s="144" t="s">
        <v>816</v>
      </c>
      <c r="F12" s="29" t="s">
        <v>821</v>
      </c>
      <c r="G12" s="146" t="s">
        <v>820</v>
      </c>
      <c r="H12" s="144">
        <v>67</v>
      </c>
      <c r="I12" s="144">
        <v>10</v>
      </c>
      <c r="J12" s="144">
        <v>5</v>
      </c>
      <c r="K12" s="144"/>
    </row>
    <row r="13" spans="1:11" ht="60">
      <c r="A13" s="144">
        <v>9</v>
      </c>
      <c r="B13" s="144" t="s">
        <v>817</v>
      </c>
      <c r="C13" s="144" t="s">
        <v>793</v>
      </c>
      <c r="D13" s="146" t="s">
        <v>818</v>
      </c>
      <c r="E13" s="144" t="s">
        <v>819</v>
      </c>
      <c r="F13" s="29" t="s">
        <v>821</v>
      </c>
      <c r="G13" s="146" t="s">
        <v>820</v>
      </c>
      <c r="H13" s="144">
        <v>53</v>
      </c>
      <c r="I13" s="144">
        <v>10</v>
      </c>
      <c r="J13" s="144">
        <v>5</v>
      </c>
      <c r="K13" s="144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120" zoomScaleSheetLayoutView="120" zoomScalePageLayoutView="0" workbookViewId="0" topLeftCell="A1">
      <selection activeCell="G8" sqref="G8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262" t="s">
        <v>822</v>
      </c>
      <c r="B1" s="262"/>
      <c r="C1" s="262"/>
      <c r="D1" s="262"/>
    </row>
    <row r="2" spans="1:4" ht="15">
      <c r="A2" s="145"/>
      <c r="B2" s="145"/>
      <c r="C2" s="145"/>
      <c r="D2" s="145"/>
    </row>
    <row r="3" spans="1:4" ht="15">
      <c r="A3" s="144" t="s">
        <v>0</v>
      </c>
      <c r="B3" s="144" t="s">
        <v>823</v>
      </c>
      <c r="C3" s="144"/>
      <c r="D3" s="144"/>
    </row>
    <row r="4" spans="1:4" ht="135">
      <c r="A4" s="144">
        <v>1</v>
      </c>
      <c r="B4" s="80" t="s">
        <v>834</v>
      </c>
      <c r="C4" s="146" t="s">
        <v>824</v>
      </c>
      <c r="D4" s="146" t="s">
        <v>833</v>
      </c>
    </row>
    <row r="5" spans="1:4" ht="30">
      <c r="A5" s="144">
        <v>2</v>
      </c>
      <c r="B5" s="80" t="s">
        <v>825</v>
      </c>
      <c r="C5" s="146" t="s">
        <v>826</v>
      </c>
      <c r="D5" s="144">
        <f>'[1]4,1'!$I$9</f>
        <v>228</v>
      </c>
    </row>
    <row r="6" spans="1:4" ht="30">
      <c r="A6" s="29" t="s">
        <v>77</v>
      </c>
      <c r="B6" s="80" t="s">
        <v>827</v>
      </c>
      <c r="C6" s="146" t="s">
        <v>826</v>
      </c>
      <c r="D6" s="144">
        <f>'[1]4,1'!$I$9</f>
        <v>228</v>
      </c>
    </row>
    <row r="7" spans="1:4" ht="45">
      <c r="A7" s="29" t="s">
        <v>82</v>
      </c>
      <c r="B7" s="80" t="s">
        <v>828</v>
      </c>
      <c r="C7" s="146" t="s">
        <v>826</v>
      </c>
      <c r="D7" s="144">
        <v>0</v>
      </c>
    </row>
    <row r="8" spans="1:4" ht="45">
      <c r="A8" s="144">
        <v>3</v>
      </c>
      <c r="B8" s="80" t="s">
        <v>829</v>
      </c>
      <c r="C8" s="146" t="s">
        <v>830</v>
      </c>
      <c r="D8" s="144" t="s">
        <v>831</v>
      </c>
    </row>
    <row r="9" spans="1:4" ht="45">
      <c r="A9" s="144">
        <v>4</v>
      </c>
      <c r="B9" s="80" t="s">
        <v>832</v>
      </c>
      <c r="C9" s="146" t="s">
        <v>830</v>
      </c>
      <c r="D9" s="144" t="s">
        <v>831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"/>
  <sheetViews>
    <sheetView tabSelected="1" view="pageBreakPreview" zoomScale="110" zoomScaleSheetLayoutView="110" zoomScalePageLayoutView="0" workbookViewId="0" topLeftCell="A1">
      <selection activeCell="R29" sqref="R29"/>
    </sheetView>
  </sheetViews>
  <sheetFormatPr defaultColWidth="9.140625" defaultRowHeight="15"/>
  <sheetData>
    <row r="1" ht="15">
      <c r="A1" t="s">
        <v>835</v>
      </c>
    </row>
    <row r="3" ht="15">
      <c r="A3" s="81" t="s">
        <v>1035</v>
      </c>
    </row>
    <row r="4" ht="15">
      <c r="A4" s="81" t="s">
        <v>1036</v>
      </c>
    </row>
    <row r="5" ht="15">
      <c r="A5" s="81" t="s">
        <v>1037</v>
      </c>
    </row>
    <row r="6" ht="15">
      <c r="A6" s="81" t="s">
        <v>836</v>
      </c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180" zoomScaleSheetLayoutView="180" zoomScalePageLayoutView="0" workbookViewId="0" topLeftCell="A1">
      <selection activeCell="D14" sqref="D14"/>
    </sheetView>
  </sheetViews>
  <sheetFormatPr defaultColWidth="9.140625" defaultRowHeight="15"/>
  <cols>
    <col min="1" max="1" width="53.421875" style="0" customWidth="1"/>
    <col min="4" max="4" width="11.28125" style="0" customWidth="1"/>
    <col min="19" max="19" width="29.8515625" style="0" customWidth="1"/>
  </cols>
  <sheetData>
    <row r="1" spans="1:5" ht="63" customHeight="1">
      <c r="A1" s="161" t="s">
        <v>728</v>
      </c>
      <c r="B1" s="161"/>
      <c r="C1" s="161"/>
      <c r="D1" s="161"/>
      <c r="E1" s="161"/>
    </row>
    <row r="3" spans="1:5" ht="15">
      <c r="A3" s="31"/>
      <c r="B3" s="31">
        <v>2017</v>
      </c>
      <c r="C3" s="31">
        <v>2016</v>
      </c>
      <c r="D3" s="31">
        <v>2015</v>
      </c>
      <c r="E3" s="31" t="s">
        <v>774</v>
      </c>
    </row>
    <row r="4" spans="1:5" ht="15">
      <c r="A4" s="31" t="s">
        <v>776</v>
      </c>
      <c r="B4" s="79">
        <v>126752</v>
      </c>
      <c r="C4" s="79">
        <v>152496</v>
      </c>
      <c r="D4" s="79">
        <v>152897</v>
      </c>
      <c r="E4" s="79">
        <f>B4-C4</f>
        <v>-25744</v>
      </c>
    </row>
    <row r="5" spans="1:5" ht="15">
      <c r="A5" s="31" t="s">
        <v>777</v>
      </c>
      <c r="B5" s="79">
        <v>113668</v>
      </c>
      <c r="C5" s="79">
        <v>134560</v>
      </c>
      <c r="D5" s="79">
        <v>135286</v>
      </c>
      <c r="E5" s="79">
        <f>B5-C5</f>
        <v>-20892</v>
      </c>
    </row>
    <row r="6" spans="1:5" ht="15">
      <c r="A6" s="31" t="s">
        <v>778</v>
      </c>
      <c r="B6" s="79">
        <v>8294</v>
      </c>
      <c r="C6" s="79">
        <v>8079</v>
      </c>
      <c r="D6" s="79">
        <v>6610</v>
      </c>
      <c r="E6" s="79">
        <f>B6-C6</f>
        <v>215</v>
      </c>
    </row>
    <row r="7" spans="1:5" ht="15">
      <c r="A7" s="31" t="s">
        <v>779</v>
      </c>
      <c r="B7" s="79">
        <v>2484</v>
      </c>
      <c r="C7" s="79">
        <v>2505</v>
      </c>
      <c r="D7" s="79">
        <v>2302</v>
      </c>
      <c r="E7" s="79">
        <f>B7-C7</f>
        <v>-21</v>
      </c>
    </row>
    <row r="8" spans="1:5" ht="15">
      <c r="A8" s="31" t="s">
        <v>780</v>
      </c>
      <c r="B8" s="79">
        <v>28155</v>
      </c>
      <c r="C8" s="79">
        <v>27691</v>
      </c>
      <c r="D8" s="79">
        <v>28252</v>
      </c>
      <c r="E8" s="79">
        <f>B8-C8</f>
        <v>464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16"/>
  <sheetViews>
    <sheetView view="pageBreakPreview" zoomScale="140" zoomScaleSheetLayoutView="140" zoomScalePageLayoutView="0" workbookViewId="0" topLeftCell="A1">
      <selection activeCell="B23" sqref="B23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62" t="s">
        <v>98</v>
      </c>
      <c r="B1" s="162"/>
      <c r="C1" s="162"/>
      <c r="D1" s="162"/>
      <c r="E1" s="162"/>
      <c r="F1" s="162"/>
    </row>
    <row r="2" ht="15.75" thickBot="1"/>
    <row r="3" spans="1:6" ht="15.75" thickBot="1">
      <c r="A3" s="164" t="s">
        <v>0</v>
      </c>
      <c r="B3" s="164" t="s">
        <v>99</v>
      </c>
      <c r="C3" s="164" t="s">
        <v>101</v>
      </c>
      <c r="D3" s="166" t="s">
        <v>2</v>
      </c>
      <c r="E3" s="167"/>
      <c r="F3" s="168"/>
    </row>
    <row r="4" spans="1:6" ht="45.75" thickBot="1">
      <c r="A4" s="165"/>
      <c r="B4" s="165"/>
      <c r="C4" s="165"/>
      <c r="D4" s="16">
        <v>2016</v>
      </c>
      <c r="E4" s="16">
        <v>2017</v>
      </c>
      <c r="F4" s="16" t="s">
        <v>3</v>
      </c>
    </row>
    <row r="5" spans="1:6" ht="15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</row>
    <row r="6" spans="1:6" ht="15">
      <c r="A6" s="39">
        <v>1</v>
      </c>
      <c r="B6" s="31" t="s">
        <v>100</v>
      </c>
      <c r="C6" s="40" t="s">
        <v>102</v>
      </c>
      <c r="D6" s="83">
        <f>D7+D8+D9</f>
        <v>2897.9</v>
      </c>
      <c r="E6" s="83">
        <f>E7+E8+E9</f>
        <v>2953.5946999999996</v>
      </c>
      <c r="F6" s="71">
        <f>1-D6/E6</f>
        <v>0.018856581778129433</v>
      </c>
    </row>
    <row r="7" spans="1:24" ht="15">
      <c r="A7" s="39" t="s">
        <v>65</v>
      </c>
      <c r="B7" s="31" t="s">
        <v>103</v>
      </c>
      <c r="C7" s="40" t="s">
        <v>102</v>
      </c>
      <c r="D7" s="83">
        <v>1858.01</v>
      </c>
      <c r="E7" s="83">
        <v>1885.5371999999998</v>
      </c>
      <c r="F7" s="71">
        <f aca="true" t="shared" si="0" ref="F7:F16">1-D7/E7</f>
        <v>0.014599128566649244</v>
      </c>
      <c r="T7" s="36"/>
      <c r="U7" s="36"/>
      <c r="V7" s="36"/>
      <c r="W7" s="36"/>
      <c r="X7" s="36"/>
    </row>
    <row r="8" spans="1:24" ht="15">
      <c r="A8" s="39" t="s">
        <v>67</v>
      </c>
      <c r="B8" s="31" t="s">
        <v>104</v>
      </c>
      <c r="C8" s="40" t="s">
        <v>102</v>
      </c>
      <c r="D8" s="83">
        <v>1003.33</v>
      </c>
      <c r="E8" s="83">
        <v>1031.4975</v>
      </c>
      <c r="F8" s="71">
        <f t="shared" si="0"/>
        <v>0.027307385621390123</v>
      </c>
      <c r="T8" s="163"/>
      <c r="U8" s="163"/>
      <c r="V8" s="163"/>
      <c r="W8" s="163"/>
      <c r="X8" s="163"/>
    </row>
    <row r="9" spans="1:24" ht="15">
      <c r="A9" s="39" t="s">
        <v>69</v>
      </c>
      <c r="B9" s="31" t="s">
        <v>105</v>
      </c>
      <c r="C9" s="40" t="s">
        <v>102</v>
      </c>
      <c r="D9" s="83">
        <v>36.56</v>
      </c>
      <c r="E9" s="83">
        <v>36.56</v>
      </c>
      <c r="F9" s="71">
        <f t="shared" si="0"/>
        <v>0</v>
      </c>
      <c r="T9" s="27"/>
      <c r="U9" s="37"/>
      <c r="V9" s="37"/>
      <c r="W9" s="37"/>
      <c r="X9" s="37"/>
    </row>
    <row r="10" spans="1:24" ht="15">
      <c r="A10" s="39" t="s">
        <v>106</v>
      </c>
      <c r="B10" s="31" t="s">
        <v>107</v>
      </c>
      <c r="C10" s="40" t="s">
        <v>102</v>
      </c>
      <c r="D10" s="83">
        <f>D11+D12</f>
        <v>899.05</v>
      </c>
      <c r="E10" s="83">
        <f>E11+E12</f>
        <v>905.5426</v>
      </c>
      <c r="F10" s="71">
        <f t="shared" si="0"/>
        <v>0.007169844908456069</v>
      </c>
      <c r="T10" s="23"/>
      <c r="U10" s="26"/>
      <c r="V10" s="26"/>
      <c r="W10" s="26"/>
      <c r="X10" s="26"/>
    </row>
    <row r="11" spans="1:24" ht="15">
      <c r="A11" s="39" t="s">
        <v>77</v>
      </c>
      <c r="B11" s="31" t="s">
        <v>108</v>
      </c>
      <c r="C11" s="40" t="s">
        <v>102</v>
      </c>
      <c r="D11" s="83">
        <v>454.9</v>
      </c>
      <c r="E11" s="83">
        <v>455.4966</v>
      </c>
      <c r="F11" s="71">
        <f t="shared" si="0"/>
        <v>0.0013097792607014158</v>
      </c>
      <c r="T11" s="38"/>
      <c r="U11" s="38"/>
      <c r="V11" s="24"/>
      <c r="W11" s="24"/>
      <c r="X11" s="24"/>
    </row>
    <row r="12" spans="1:6" ht="15">
      <c r="A12" s="39" t="s">
        <v>82</v>
      </c>
      <c r="B12" s="31" t="s">
        <v>109</v>
      </c>
      <c r="C12" s="40" t="s">
        <v>102</v>
      </c>
      <c r="D12" s="83">
        <v>444.15</v>
      </c>
      <c r="E12" s="83">
        <v>450.04600000000005</v>
      </c>
      <c r="F12" s="71">
        <f t="shared" si="0"/>
        <v>0.013100883020846887</v>
      </c>
    </row>
    <row r="13" spans="1:6" ht="15">
      <c r="A13" s="39" t="s">
        <v>89</v>
      </c>
      <c r="B13" s="31" t="s">
        <v>114</v>
      </c>
      <c r="C13" s="40" t="s">
        <v>110</v>
      </c>
      <c r="D13" s="122">
        <f>SUM(D14:D16)</f>
        <v>1145</v>
      </c>
      <c r="E13" s="122">
        <f>SUM(E14:E16)</f>
        <v>1171</v>
      </c>
      <c r="F13" s="71">
        <f t="shared" si="0"/>
        <v>0.02220324508966698</v>
      </c>
    </row>
    <row r="14" spans="1:6" ht="15">
      <c r="A14" s="39" t="s">
        <v>91</v>
      </c>
      <c r="B14" s="31" t="s">
        <v>112</v>
      </c>
      <c r="C14" s="40" t="s">
        <v>110</v>
      </c>
      <c r="D14" s="122">
        <v>1</v>
      </c>
      <c r="E14" s="32">
        <v>0</v>
      </c>
      <c r="F14" s="71">
        <v>-1</v>
      </c>
    </row>
    <row r="15" spans="1:6" ht="15">
      <c r="A15" s="39" t="s">
        <v>93</v>
      </c>
      <c r="B15" s="31" t="s">
        <v>111</v>
      </c>
      <c r="C15" s="40" t="s">
        <v>110</v>
      </c>
      <c r="D15" s="122">
        <v>5</v>
      </c>
      <c r="E15" s="32">
        <v>4</v>
      </c>
      <c r="F15" s="71">
        <f t="shared" si="0"/>
        <v>-0.25</v>
      </c>
    </row>
    <row r="16" spans="1:6" ht="15">
      <c r="A16" s="39" t="s">
        <v>95</v>
      </c>
      <c r="B16" s="31" t="s">
        <v>113</v>
      </c>
      <c r="C16" s="40" t="s">
        <v>110</v>
      </c>
      <c r="D16" s="122">
        <v>1139</v>
      </c>
      <c r="E16" s="32">
        <v>1167</v>
      </c>
      <c r="F16" s="71">
        <f t="shared" si="0"/>
        <v>0.023993144815766976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6"/>
  <sheetViews>
    <sheetView view="pageBreakPreview" zoomScale="150" zoomScaleSheetLayoutView="150" zoomScalePageLayoutView="0" workbookViewId="0" topLeftCell="A1">
      <selection activeCell="E4" sqref="E4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9" max="9" width="28.00390625" style="0" customWidth="1"/>
  </cols>
  <sheetData>
    <row r="1" spans="1:6" ht="87.75" customHeight="1">
      <c r="A1" s="162" t="s">
        <v>115</v>
      </c>
      <c r="B1" s="162"/>
      <c r="C1" s="162"/>
      <c r="D1" s="162"/>
      <c r="E1" s="162"/>
      <c r="F1" s="162"/>
    </row>
    <row r="2" ht="15.75" thickBot="1"/>
    <row r="3" spans="1:6" ht="30" customHeight="1" thickBot="1">
      <c r="A3" s="164" t="s">
        <v>0</v>
      </c>
      <c r="B3" s="164" t="s">
        <v>99</v>
      </c>
      <c r="C3" s="169" t="s">
        <v>101</v>
      </c>
      <c r="D3" s="166" t="s">
        <v>2</v>
      </c>
      <c r="E3" s="167"/>
      <c r="F3" s="168"/>
    </row>
    <row r="4" spans="1:6" ht="75.75" thickBot="1">
      <c r="A4" s="165"/>
      <c r="B4" s="165"/>
      <c r="C4" s="165"/>
      <c r="D4" s="16">
        <v>2016</v>
      </c>
      <c r="E4" s="16">
        <v>2017</v>
      </c>
      <c r="F4" s="16" t="s">
        <v>3</v>
      </c>
    </row>
    <row r="5" spans="1:6" ht="15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</row>
    <row r="6" spans="1:6" ht="15">
      <c r="A6" s="39" t="s">
        <v>1009</v>
      </c>
      <c r="B6" s="31" t="s">
        <v>100</v>
      </c>
      <c r="C6" s="40"/>
      <c r="D6" s="122"/>
      <c r="E6" s="122"/>
      <c r="F6" s="122"/>
    </row>
    <row r="7" spans="1:23" ht="15">
      <c r="A7" s="39" t="s">
        <v>65</v>
      </c>
      <c r="B7" s="31" t="s">
        <v>103</v>
      </c>
      <c r="C7" s="40" t="s">
        <v>116</v>
      </c>
      <c r="D7" s="143" t="s">
        <v>37</v>
      </c>
      <c r="E7" s="143">
        <v>0.7333</v>
      </c>
      <c r="F7" s="142">
        <v>0.731</v>
      </c>
      <c r="S7" s="36"/>
      <c r="T7" s="36"/>
      <c r="U7" s="36"/>
      <c r="V7" s="36"/>
      <c r="W7" s="36"/>
    </row>
    <row r="8" spans="1:23" ht="15">
      <c r="A8" s="39" t="s">
        <v>67</v>
      </c>
      <c r="B8" s="31" t="s">
        <v>104</v>
      </c>
      <c r="C8" s="40" t="s">
        <v>116</v>
      </c>
      <c r="D8" s="143" t="s">
        <v>1010</v>
      </c>
      <c r="E8" s="143">
        <v>0.643</v>
      </c>
      <c r="F8" s="142">
        <v>0.636</v>
      </c>
      <c r="S8" s="163"/>
      <c r="T8" s="163"/>
      <c r="U8" s="163"/>
      <c r="V8" s="163"/>
      <c r="W8" s="163"/>
    </row>
    <row r="9" spans="1:23" ht="15">
      <c r="A9" s="39" t="s">
        <v>69</v>
      </c>
      <c r="B9" s="31" t="s">
        <v>105</v>
      </c>
      <c r="C9" s="40" t="s">
        <v>116</v>
      </c>
      <c r="D9" s="143" t="s">
        <v>1011</v>
      </c>
      <c r="E9" s="143">
        <v>0.38</v>
      </c>
      <c r="F9" s="142">
        <v>0.378</v>
      </c>
      <c r="S9" s="27"/>
      <c r="T9" s="37"/>
      <c r="U9" s="37"/>
      <c r="V9" s="37"/>
      <c r="W9" s="37"/>
    </row>
    <row r="10" spans="1:23" ht="15">
      <c r="A10" s="39" t="s">
        <v>71</v>
      </c>
      <c r="B10" s="31" t="s">
        <v>1012</v>
      </c>
      <c r="C10" s="40" t="s">
        <v>116</v>
      </c>
      <c r="D10" s="40" t="s">
        <v>34</v>
      </c>
      <c r="E10" s="40"/>
      <c r="F10" s="142">
        <v>0.253</v>
      </c>
      <c r="S10" s="23"/>
      <c r="T10" s="26"/>
      <c r="U10" s="26"/>
      <c r="V10" s="26"/>
      <c r="W10" s="26"/>
    </row>
    <row r="11" spans="1:23" ht="15">
      <c r="A11" s="39" t="s">
        <v>106</v>
      </c>
      <c r="B11" s="31" t="s">
        <v>107</v>
      </c>
      <c r="C11" s="40"/>
      <c r="D11" s="143"/>
      <c r="E11" s="143"/>
      <c r="F11" s="142"/>
      <c r="S11" s="38"/>
      <c r="T11" s="38"/>
      <c r="U11" s="24"/>
      <c r="V11" s="24"/>
      <c r="W11" s="24"/>
    </row>
    <row r="12" spans="1:6" ht="15">
      <c r="A12" s="39" t="s">
        <v>77</v>
      </c>
      <c r="B12" s="31" t="s">
        <v>108</v>
      </c>
      <c r="C12" s="40" t="s">
        <v>116</v>
      </c>
      <c r="D12" s="143" t="s">
        <v>37</v>
      </c>
      <c r="E12" s="143">
        <v>0.83</v>
      </c>
      <c r="F12" s="142">
        <v>0.832</v>
      </c>
    </row>
    <row r="13" spans="1:6" ht="15">
      <c r="A13" s="39" t="s">
        <v>82</v>
      </c>
      <c r="B13" s="31" t="s">
        <v>109</v>
      </c>
      <c r="C13" s="40" t="s">
        <v>116</v>
      </c>
      <c r="D13" s="40" t="s">
        <v>1010</v>
      </c>
      <c r="E13" s="142">
        <v>0.833</v>
      </c>
      <c r="F13" s="142">
        <v>0.837</v>
      </c>
    </row>
    <row r="14" spans="1:6" ht="15">
      <c r="A14" s="39" t="s">
        <v>89</v>
      </c>
      <c r="B14" s="31" t="s">
        <v>114</v>
      </c>
      <c r="C14" s="40"/>
      <c r="D14" s="143"/>
      <c r="E14" s="143"/>
      <c r="F14" s="142"/>
    </row>
    <row r="15" spans="1:6" ht="15">
      <c r="A15" s="39" t="s">
        <v>93</v>
      </c>
      <c r="B15" s="31" t="s">
        <v>111</v>
      </c>
      <c r="C15" s="40" t="s">
        <v>116</v>
      </c>
      <c r="D15" s="143" t="s">
        <v>1011</v>
      </c>
      <c r="E15" s="143">
        <v>0.623</v>
      </c>
      <c r="F15" s="142">
        <v>0.618</v>
      </c>
    </row>
    <row r="16" spans="1:6" ht="15">
      <c r="A16" s="141" t="s">
        <v>27</v>
      </c>
      <c r="B16" s="31" t="s">
        <v>113</v>
      </c>
      <c r="C16" s="122" t="s">
        <v>116</v>
      </c>
      <c r="D16" s="40" t="s">
        <v>1010</v>
      </c>
      <c r="E16" s="142">
        <v>0.623</v>
      </c>
      <c r="F16" s="142">
        <v>0.621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view="pageBreakPreview" zoomScale="115" zoomScaleSheetLayoutView="115" zoomScalePageLayoutView="0" workbookViewId="0" topLeftCell="A25">
      <selection activeCell="D25" sqref="D25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52.5" customHeight="1">
      <c r="A1" s="170" t="s">
        <v>119</v>
      </c>
      <c r="B1" s="171"/>
      <c r="C1" s="171"/>
      <c r="D1" s="171"/>
      <c r="E1" s="171"/>
    </row>
    <row r="2" ht="15.75" thickBot="1"/>
    <row r="3" spans="1:5" ht="15.75" thickBot="1">
      <c r="A3" s="164" t="s">
        <v>0</v>
      </c>
      <c r="B3" s="164" t="s">
        <v>1</v>
      </c>
      <c r="C3" s="166" t="s">
        <v>2</v>
      </c>
      <c r="D3" s="167"/>
      <c r="E3" s="168"/>
    </row>
    <row r="4" spans="1:5" ht="45.75" thickBot="1">
      <c r="A4" s="165"/>
      <c r="B4" s="165"/>
      <c r="C4" s="2">
        <v>2016</v>
      </c>
      <c r="D4" s="16">
        <v>2017</v>
      </c>
      <c r="E4" s="2" t="s">
        <v>3</v>
      </c>
    </row>
    <row r="5" spans="1:5" ht="15.75" thickBo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ht="63.75" customHeight="1" thickBot="1">
      <c r="A6" s="10">
        <v>1</v>
      </c>
      <c r="B6" s="11" t="s">
        <v>10</v>
      </c>
      <c r="C6" s="12"/>
      <c r="D6" s="12"/>
      <c r="E6" s="12"/>
    </row>
    <row r="7" spans="1:5" ht="15.75" thickBot="1">
      <c r="A7" s="6" t="s">
        <v>11</v>
      </c>
      <c r="B7" s="7" t="s">
        <v>4</v>
      </c>
      <c r="C7" s="8"/>
      <c r="D7" s="8"/>
      <c r="E7" s="8"/>
    </row>
    <row r="8" spans="1:5" ht="15.75" thickBot="1">
      <c r="A8" s="6" t="s">
        <v>12</v>
      </c>
      <c r="B8" s="7" t="s">
        <v>5</v>
      </c>
      <c r="C8" s="8"/>
      <c r="D8" s="8"/>
      <c r="E8" s="8"/>
    </row>
    <row r="9" spans="1:9" ht="15.75" thickBot="1">
      <c r="A9" s="6" t="s">
        <v>13</v>
      </c>
      <c r="B9" s="7" t="s">
        <v>6</v>
      </c>
      <c r="C9" s="16">
        <v>31.02641</v>
      </c>
      <c r="D9" s="16">
        <v>30.9394593410101</v>
      </c>
      <c r="E9" s="16">
        <f>D9-C9</f>
        <v>-0.08695065898989895</v>
      </c>
      <c r="I9">
        <v>30.9394593410101</v>
      </c>
    </row>
    <row r="10" spans="1:5" ht="15.75" thickBot="1">
      <c r="A10" s="6" t="s">
        <v>14</v>
      </c>
      <c r="B10" s="7" t="s">
        <v>7</v>
      </c>
      <c r="C10" s="8"/>
      <c r="D10" s="8"/>
      <c r="E10" s="8"/>
    </row>
    <row r="11" spans="1:5" ht="56.25" customHeight="1" thickBot="1">
      <c r="A11" s="1">
        <v>2</v>
      </c>
      <c r="B11" s="4" t="s">
        <v>23</v>
      </c>
      <c r="C11" s="9"/>
      <c r="D11" s="9"/>
      <c r="E11" s="9"/>
    </row>
    <row r="12" spans="1:5" ht="15.75" thickBot="1">
      <c r="A12" s="13" t="s">
        <v>15</v>
      </c>
      <c r="B12" s="14" t="s">
        <v>4</v>
      </c>
      <c r="C12" s="15"/>
      <c r="D12" s="15"/>
      <c r="E12" s="15"/>
    </row>
    <row r="13" spans="1:5" ht="15.75" thickBot="1">
      <c r="A13" s="6" t="s">
        <v>16</v>
      </c>
      <c r="B13" s="7" t="s">
        <v>5</v>
      </c>
      <c r="C13" s="8"/>
      <c r="D13" s="8"/>
      <c r="E13" s="8"/>
    </row>
    <row r="14" spans="1:9" ht="15.75" thickBot="1">
      <c r="A14" s="6" t="s">
        <v>17</v>
      </c>
      <c r="B14" s="7" t="s">
        <v>6</v>
      </c>
      <c r="C14" s="16">
        <v>0.23094</v>
      </c>
      <c r="D14" s="16">
        <v>0.22093038505928</v>
      </c>
      <c r="E14" s="16">
        <f>D14-C14</f>
        <v>-0.010009614940720002</v>
      </c>
      <c r="I14">
        <v>0.22093038505928</v>
      </c>
    </row>
    <row r="15" spans="1:5" ht="15.75" thickBot="1">
      <c r="A15" s="6" t="s">
        <v>18</v>
      </c>
      <c r="B15" s="7" t="s">
        <v>7</v>
      </c>
      <c r="C15" s="8"/>
      <c r="D15" s="8"/>
      <c r="E15" s="8"/>
    </row>
    <row r="16" spans="1:5" ht="139.5" thickBot="1">
      <c r="A16" s="1">
        <v>3</v>
      </c>
      <c r="B16" s="4" t="s">
        <v>24</v>
      </c>
      <c r="C16" s="9"/>
      <c r="D16" s="9"/>
      <c r="E16" s="9"/>
    </row>
    <row r="17" spans="1:5" ht="15.75" thickBot="1">
      <c r="A17" s="13" t="s">
        <v>25</v>
      </c>
      <c r="B17" s="14" t="s">
        <v>4</v>
      </c>
      <c r="C17" s="15"/>
      <c r="D17" s="15"/>
      <c r="E17" s="15"/>
    </row>
    <row r="18" spans="1:5" ht="15.75" thickBot="1">
      <c r="A18" s="6" t="s">
        <v>26</v>
      </c>
      <c r="B18" s="7" t="s">
        <v>5</v>
      </c>
      <c r="C18" s="8"/>
      <c r="D18" s="8"/>
      <c r="E18" s="8"/>
    </row>
    <row r="19" spans="1:5" ht="15.75" thickBot="1">
      <c r="A19" s="6" t="s">
        <v>27</v>
      </c>
      <c r="B19" s="7" t="s">
        <v>6</v>
      </c>
      <c r="C19" s="8"/>
      <c r="D19" s="8"/>
      <c r="E19" s="8"/>
    </row>
    <row r="20" spans="1:5" ht="15.75" thickBot="1">
      <c r="A20" s="6" t="s">
        <v>28</v>
      </c>
      <c r="B20" s="7" t="s">
        <v>7</v>
      </c>
      <c r="C20" s="8">
        <v>180.9225117926216</v>
      </c>
      <c r="D20" s="8">
        <v>195.5952943028014</v>
      </c>
      <c r="E20" s="8">
        <f>D20-C20</f>
        <v>14.672782510179786</v>
      </c>
    </row>
    <row r="21" spans="1:5" ht="144.75" customHeight="1" thickBot="1">
      <c r="A21" s="1">
        <v>4</v>
      </c>
      <c r="B21" s="4" t="s">
        <v>29</v>
      </c>
      <c r="C21" s="9"/>
      <c r="D21" s="9"/>
      <c r="E21" s="9"/>
    </row>
    <row r="22" spans="1:5" ht="15.75" thickBot="1">
      <c r="A22" s="13" t="s">
        <v>19</v>
      </c>
      <c r="B22" s="14" t="s">
        <v>4</v>
      </c>
      <c r="C22" s="15"/>
      <c r="D22" s="15"/>
      <c r="E22" s="15"/>
    </row>
    <row r="23" spans="1:5" ht="15.75" thickBot="1">
      <c r="A23" s="6" t="s">
        <v>20</v>
      </c>
      <c r="B23" s="7" t="s">
        <v>5</v>
      </c>
      <c r="C23" s="8"/>
      <c r="D23" s="8"/>
      <c r="E23" s="8"/>
    </row>
    <row r="24" spans="1:5" ht="15.75" thickBot="1">
      <c r="A24" s="6" t="s">
        <v>21</v>
      </c>
      <c r="B24" s="7" t="s">
        <v>6</v>
      </c>
      <c r="C24" s="8"/>
      <c r="D24" s="8"/>
      <c r="E24" s="8"/>
    </row>
    <row r="25" spans="1:5" ht="15.75" thickBot="1">
      <c r="A25" s="6" t="s">
        <v>22</v>
      </c>
      <c r="B25" s="7" t="s">
        <v>7</v>
      </c>
      <c r="C25" s="8">
        <v>0.03983599818</v>
      </c>
      <c r="D25" s="8">
        <v>0.03180411289476445</v>
      </c>
      <c r="E25" s="8">
        <f>D25-C25</f>
        <v>-0.008031885285235546</v>
      </c>
    </row>
    <row r="26" spans="1:5" ht="90.75" customHeight="1" thickBot="1">
      <c r="A26" s="3">
        <v>5</v>
      </c>
      <c r="B26" s="5" t="s">
        <v>8</v>
      </c>
      <c r="C26" s="16">
        <v>0</v>
      </c>
      <c r="D26" s="16">
        <v>0</v>
      </c>
      <c r="E26" s="16">
        <v>0</v>
      </c>
    </row>
    <row r="27" spans="1:5" ht="90.75" customHeight="1" thickBot="1">
      <c r="A27" s="6" t="s">
        <v>30</v>
      </c>
      <c r="B27" s="5" t="s">
        <v>9</v>
      </c>
      <c r="C27" s="16">
        <v>0</v>
      </c>
      <c r="D27" s="16">
        <v>0</v>
      </c>
      <c r="E27" s="16">
        <v>0</v>
      </c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16"/>
  <sheetViews>
    <sheetView view="pageBreakPreview" zoomScale="70" zoomScaleNormal="70" zoomScaleSheetLayoutView="70" zoomScalePageLayoutView="0" workbookViewId="0" topLeftCell="I10">
      <selection activeCell="AB4" sqref="AB4"/>
    </sheetView>
  </sheetViews>
  <sheetFormatPr defaultColWidth="9.140625" defaultRowHeight="15"/>
  <cols>
    <col min="1" max="1" width="6.421875" style="17" customWidth="1"/>
    <col min="2" max="2" width="29.421875" style="17" customWidth="1"/>
    <col min="3" max="4" width="9.28125" style="17" bestFit="1" customWidth="1"/>
    <col min="5" max="5" width="14.00390625" style="17" bestFit="1" customWidth="1"/>
    <col min="6" max="8" width="9.28125" style="17" bestFit="1" customWidth="1"/>
    <col min="9" max="9" width="14.00390625" style="17" bestFit="1" customWidth="1"/>
    <col min="10" max="13" width="9.28125" style="17" bestFit="1" customWidth="1"/>
    <col min="14" max="14" width="10.57421875" style="22" bestFit="1" customWidth="1"/>
    <col min="15" max="17" width="9.28125" style="17" bestFit="1" customWidth="1"/>
    <col min="18" max="18" width="10.57421875" style="17" bestFit="1" customWidth="1"/>
    <col min="19" max="19" width="29.57421875" style="17" customWidth="1"/>
    <col min="20" max="20" width="78.140625" style="17" customWidth="1"/>
    <col min="21" max="26" width="9.28125" style="17" customWidth="1"/>
    <col min="27" max="33" width="9.140625" style="17" customWidth="1"/>
    <col min="34" max="16384" width="9.140625" style="17" customWidth="1"/>
  </cols>
  <sheetData>
    <row r="1" spans="1:20" ht="59.25" customHeight="1">
      <c r="A1" s="172" t="s">
        <v>996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20" ht="63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57.5" customHeight="1" thickBot="1">
      <c r="A3" s="174" t="s">
        <v>56</v>
      </c>
      <c r="B3" s="174" t="s">
        <v>31</v>
      </c>
      <c r="C3" s="176" t="s">
        <v>52</v>
      </c>
      <c r="D3" s="177"/>
      <c r="E3" s="177"/>
      <c r="F3" s="178"/>
      <c r="G3" s="176" t="s">
        <v>53</v>
      </c>
      <c r="H3" s="177"/>
      <c r="I3" s="177"/>
      <c r="J3" s="178"/>
      <c r="K3" s="176" t="s">
        <v>54</v>
      </c>
      <c r="L3" s="177"/>
      <c r="M3" s="177"/>
      <c r="N3" s="178"/>
      <c r="O3" s="176" t="s">
        <v>55</v>
      </c>
      <c r="P3" s="177"/>
      <c r="Q3" s="177"/>
      <c r="R3" s="178"/>
      <c r="S3" s="174" t="s">
        <v>32</v>
      </c>
      <c r="T3" s="174" t="s">
        <v>33</v>
      </c>
    </row>
    <row r="4" spans="1:32" ht="86.25" customHeight="1" thickBot="1">
      <c r="A4" s="175"/>
      <c r="B4" s="175"/>
      <c r="C4" s="25" t="s">
        <v>34</v>
      </c>
      <c r="D4" s="25" t="s">
        <v>35</v>
      </c>
      <c r="E4" s="25" t="s">
        <v>36</v>
      </c>
      <c r="F4" s="25" t="s">
        <v>37</v>
      </c>
      <c r="G4" s="25" t="s">
        <v>34</v>
      </c>
      <c r="H4" s="25" t="s">
        <v>35</v>
      </c>
      <c r="I4" s="25" t="s">
        <v>36</v>
      </c>
      <c r="J4" s="25" t="s">
        <v>37</v>
      </c>
      <c r="K4" s="25" t="s">
        <v>34</v>
      </c>
      <c r="L4" s="25" t="s">
        <v>35</v>
      </c>
      <c r="M4" s="25" t="s">
        <v>36</v>
      </c>
      <c r="N4" s="21" t="s">
        <v>37</v>
      </c>
      <c r="O4" s="25" t="s">
        <v>34</v>
      </c>
      <c r="P4" s="25" t="s">
        <v>35</v>
      </c>
      <c r="Q4" s="25" t="s">
        <v>36</v>
      </c>
      <c r="R4" s="25" t="s">
        <v>37</v>
      </c>
      <c r="S4" s="175"/>
      <c r="T4" s="179"/>
      <c r="U4" s="127" t="s">
        <v>999</v>
      </c>
      <c r="V4" s="127" t="s">
        <v>998</v>
      </c>
      <c r="W4" s="127" t="s">
        <v>46</v>
      </c>
      <c r="X4" s="127" t="s">
        <v>49</v>
      </c>
      <c r="Y4" s="127" t="s">
        <v>50</v>
      </c>
      <c r="Z4" s="128"/>
      <c r="AA4" s="128"/>
      <c r="AB4" s="127" t="s">
        <v>49</v>
      </c>
      <c r="AC4" s="127" t="s">
        <v>50</v>
      </c>
      <c r="AD4" s="127">
        <v>13</v>
      </c>
      <c r="AE4" s="127">
        <v>9</v>
      </c>
      <c r="AF4" s="124" t="s">
        <v>46</v>
      </c>
    </row>
    <row r="5" spans="1:31" ht="15" thickBot="1">
      <c r="A5" s="19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21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25">
        <v>20</v>
      </c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3" ht="145.5" customHeight="1" thickBot="1">
      <c r="A6" s="19">
        <v>1</v>
      </c>
      <c r="B6" s="20" t="s">
        <v>39</v>
      </c>
      <c r="C6" s="20"/>
      <c r="D6" s="20"/>
      <c r="E6" s="129">
        <f>X6</f>
        <v>0.11591092031124228</v>
      </c>
      <c r="F6" s="130"/>
      <c r="G6" s="130"/>
      <c r="H6" s="130"/>
      <c r="I6" s="129">
        <f>Y6</f>
        <v>0.04292997048564529</v>
      </c>
      <c r="J6" s="18"/>
      <c r="K6" s="18"/>
      <c r="L6" s="18"/>
      <c r="M6" s="18"/>
      <c r="N6" s="85">
        <f>AB6</f>
        <v>1.7705382436260624</v>
      </c>
      <c r="O6" s="18"/>
      <c r="P6" s="18"/>
      <c r="Q6" s="18"/>
      <c r="R6" s="85">
        <f>AC6</f>
        <v>0.002950897072710104</v>
      </c>
      <c r="S6" s="84">
        <f aca="true" t="shared" si="0" ref="S6:S14">Z6/W6</f>
        <v>0.00026831231553528306</v>
      </c>
      <c r="T6" s="126" t="s">
        <v>51</v>
      </c>
      <c r="U6" s="128">
        <v>480</v>
      </c>
      <c r="V6" s="128">
        <v>2.7</v>
      </c>
      <c r="W6" s="128">
        <v>11181</v>
      </c>
      <c r="X6" s="128">
        <f>(U6*V6)/W6</f>
        <v>0.11591092031124228</v>
      </c>
      <c r="Y6" s="128">
        <f>U6/W6</f>
        <v>0.04292997048564529</v>
      </c>
      <c r="Z6" s="128">
        <v>3</v>
      </c>
      <c r="AA6" s="128"/>
      <c r="AB6" s="128">
        <f>(AD6*AE6)/AG6</f>
        <v>1.7705382436260624</v>
      </c>
      <c r="AC6" s="128">
        <f>AD6/AG6</f>
        <v>0.002950897072710104</v>
      </c>
      <c r="AD6" s="128">
        <v>450</v>
      </c>
      <c r="AE6" s="128">
        <v>600</v>
      </c>
      <c r="AF6" s="17">
        <v>11181</v>
      </c>
      <c r="AG6" s="17">
        <v>152496</v>
      </c>
    </row>
    <row r="7" spans="1:33" ht="145.5" customHeight="1" thickBot="1">
      <c r="A7" s="19">
        <v>4</v>
      </c>
      <c r="B7" s="20" t="s">
        <v>42</v>
      </c>
      <c r="C7" s="20"/>
      <c r="D7" s="20"/>
      <c r="E7" s="129">
        <f aca="true" t="shared" si="1" ref="E7:E15">X7</f>
        <v>7.141392824841724</v>
      </c>
      <c r="F7" s="130"/>
      <c r="G7" s="130"/>
      <c r="H7" s="130"/>
      <c r="I7" s="129">
        <f aca="true" t="shared" si="2" ref="I7:I15">Y7</f>
        <v>0.4959300572806753</v>
      </c>
      <c r="J7" s="18"/>
      <c r="K7" s="18"/>
      <c r="L7" s="18"/>
      <c r="M7" s="18"/>
      <c r="N7" s="85">
        <f aca="true" t="shared" si="3" ref="N7:N14">AB7</f>
        <v>0.9836323575700346</v>
      </c>
      <c r="O7" s="18"/>
      <c r="P7" s="18"/>
      <c r="Q7" s="18"/>
      <c r="R7" s="85">
        <f aca="true" t="shared" si="4" ref="R7:R15">AC7</f>
        <v>0.0019672647151400694</v>
      </c>
      <c r="S7" s="84">
        <f t="shared" si="0"/>
        <v>0.0012059089538739825</v>
      </c>
      <c r="T7" s="126" t="s">
        <v>51</v>
      </c>
      <c r="U7" s="128">
        <v>4935</v>
      </c>
      <c r="V7" s="128">
        <v>14.4</v>
      </c>
      <c r="W7" s="128">
        <v>9951</v>
      </c>
      <c r="X7" s="128">
        <f>(U7*V7)/W7</f>
        <v>7.141392824841724</v>
      </c>
      <c r="Y7" s="128">
        <f>U7/W7</f>
        <v>0.4959300572806753</v>
      </c>
      <c r="Z7" s="128">
        <v>12</v>
      </c>
      <c r="AA7" s="128"/>
      <c r="AB7" s="128">
        <f>(AD7*AE7)/AG7</f>
        <v>0.9836323575700346</v>
      </c>
      <c r="AC7" s="128">
        <f>AD7/AG7</f>
        <v>0.0019672647151400694</v>
      </c>
      <c r="AD7" s="128">
        <v>300</v>
      </c>
      <c r="AE7" s="128">
        <v>500</v>
      </c>
      <c r="AG7" s="17">
        <v>152496</v>
      </c>
    </row>
    <row r="8" spans="1:33" ht="145.5" customHeight="1" thickBot="1">
      <c r="A8" s="19">
        <v>3</v>
      </c>
      <c r="B8" s="20" t="s">
        <v>41</v>
      </c>
      <c r="C8" s="20"/>
      <c r="D8" s="20"/>
      <c r="E8" s="129">
        <f>X8</f>
        <v>9.20987992180955</v>
      </c>
      <c r="F8" s="130"/>
      <c r="G8" s="130"/>
      <c r="H8" s="130"/>
      <c r="I8" s="129">
        <f t="shared" si="2"/>
        <v>0.4021781625244345</v>
      </c>
      <c r="J8" s="18"/>
      <c r="K8" s="18"/>
      <c r="L8" s="18"/>
      <c r="M8" s="18"/>
      <c r="N8" s="85">
        <f t="shared" si="3"/>
        <v>3.9345294302801386</v>
      </c>
      <c r="O8" s="18"/>
      <c r="P8" s="18"/>
      <c r="Q8" s="18"/>
      <c r="R8" s="85">
        <f t="shared" si="4"/>
        <v>0.005246039240373518</v>
      </c>
      <c r="S8" s="84">
        <f t="shared" si="0"/>
        <v>0.001117006422786931</v>
      </c>
      <c r="T8" s="126" t="s">
        <v>51</v>
      </c>
      <c r="U8" s="128">
        <v>7201</v>
      </c>
      <c r="V8" s="128">
        <v>22.9</v>
      </c>
      <c r="W8" s="128">
        <v>17905</v>
      </c>
      <c r="X8" s="128">
        <f>(U8*V8)/W8</f>
        <v>9.20987992180955</v>
      </c>
      <c r="Y8" s="128">
        <f>U8/W8</f>
        <v>0.4021781625244345</v>
      </c>
      <c r="Z8" s="128">
        <v>20</v>
      </c>
      <c r="AA8" s="128"/>
      <c r="AB8" s="128">
        <f aca="true" t="shared" si="5" ref="AB8:AB15">(AD8*AE8)/AG8</f>
        <v>3.9345294302801386</v>
      </c>
      <c r="AC8" s="128">
        <f aca="true" t="shared" si="6" ref="AC8:AC15">AD8/AG8</f>
        <v>0.005246039240373518</v>
      </c>
      <c r="AD8" s="128">
        <v>800</v>
      </c>
      <c r="AE8" s="128">
        <v>750</v>
      </c>
      <c r="AG8" s="17">
        <v>152496</v>
      </c>
    </row>
    <row r="9" spans="1:33" ht="145.5" customHeight="1" thickBot="1">
      <c r="A9" s="19">
        <v>2</v>
      </c>
      <c r="B9" s="20" t="s">
        <v>40</v>
      </c>
      <c r="C9" s="20"/>
      <c r="D9" s="20"/>
      <c r="E9" s="129">
        <f t="shared" si="1"/>
        <v>0.46890061221831447</v>
      </c>
      <c r="F9" s="130"/>
      <c r="G9" s="130"/>
      <c r="H9" s="130"/>
      <c r="I9" s="129">
        <f t="shared" si="2"/>
        <v>0.07880682558291</v>
      </c>
      <c r="J9" s="18"/>
      <c r="K9" s="18"/>
      <c r="L9" s="18"/>
      <c r="M9" s="18"/>
      <c r="N9" s="85">
        <f t="shared" si="3"/>
        <v>3.9345294302801386</v>
      </c>
      <c r="O9" s="18"/>
      <c r="P9" s="18"/>
      <c r="Q9" s="18"/>
      <c r="R9" s="85">
        <f t="shared" si="4"/>
        <v>0.005246039240373518</v>
      </c>
      <c r="S9" s="84">
        <f t="shared" si="0"/>
        <v>0.00039077764751856197</v>
      </c>
      <c r="T9" s="126" t="s">
        <v>51</v>
      </c>
      <c r="U9" s="128">
        <v>1210</v>
      </c>
      <c r="V9" s="128">
        <v>5.95</v>
      </c>
      <c r="W9" s="128">
        <v>15354</v>
      </c>
      <c r="X9" s="128">
        <f aca="true" t="shared" si="7" ref="X9:X14">(U9*V9)/W9</f>
        <v>0.46890061221831447</v>
      </c>
      <c r="Y9" s="128">
        <f aca="true" t="shared" si="8" ref="Y9:Y15">U9/W9</f>
        <v>0.07880682558291</v>
      </c>
      <c r="Z9" s="128">
        <v>6</v>
      </c>
      <c r="AA9" s="128"/>
      <c r="AB9" s="128">
        <f t="shared" si="5"/>
        <v>3.9345294302801386</v>
      </c>
      <c r="AC9" s="128">
        <f t="shared" si="6"/>
        <v>0.005246039240373518</v>
      </c>
      <c r="AD9" s="128">
        <v>800</v>
      </c>
      <c r="AE9" s="128">
        <v>750</v>
      </c>
      <c r="AG9" s="17">
        <v>152496</v>
      </c>
    </row>
    <row r="10" spans="1:33" ht="145.5" customHeight="1" thickBot="1">
      <c r="A10" s="19">
        <v>5</v>
      </c>
      <c r="B10" s="20" t="s">
        <v>43</v>
      </c>
      <c r="C10" s="20"/>
      <c r="D10" s="20"/>
      <c r="E10" s="129">
        <f t="shared" si="1"/>
        <v>4.676460549519313</v>
      </c>
      <c r="F10" s="130"/>
      <c r="G10" s="130"/>
      <c r="H10" s="130"/>
      <c r="I10" s="129">
        <f t="shared" si="2"/>
        <v>0.20692303316457136</v>
      </c>
      <c r="J10" s="18"/>
      <c r="K10" s="18"/>
      <c r="L10" s="18"/>
      <c r="M10" s="18"/>
      <c r="N10" s="85">
        <f t="shared" si="3"/>
        <v>7.67233238904627</v>
      </c>
      <c r="O10" s="18"/>
      <c r="P10" s="18"/>
      <c r="Q10" s="18"/>
      <c r="R10" s="85">
        <f t="shared" si="4"/>
        <v>0.005901794145420208</v>
      </c>
      <c r="S10" s="84">
        <f t="shared" si="0"/>
        <v>0.0005404175436600489</v>
      </c>
      <c r="T10" s="126" t="s">
        <v>51</v>
      </c>
      <c r="U10" s="128">
        <v>7275</v>
      </c>
      <c r="V10" s="128">
        <v>22.6</v>
      </c>
      <c r="W10" s="128">
        <v>35158</v>
      </c>
      <c r="X10" s="128">
        <f t="shared" si="7"/>
        <v>4.676460549519313</v>
      </c>
      <c r="Y10" s="128">
        <f t="shared" si="8"/>
        <v>0.20692303316457136</v>
      </c>
      <c r="Z10" s="128">
        <v>19</v>
      </c>
      <c r="AA10" s="128"/>
      <c r="AB10" s="128">
        <f t="shared" si="5"/>
        <v>7.67233238904627</v>
      </c>
      <c r="AC10" s="128">
        <f t="shared" si="6"/>
        <v>0.005901794145420208</v>
      </c>
      <c r="AD10" s="128">
        <v>900</v>
      </c>
      <c r="AE10" s="128">
        <v>1300</v>
      </c>
      <c r="AG10" s="17">
        <v>152496</v>
      </c>
    </row>
    <row r="11" spans="1:33" ht="145.5" customHeight="1" thickBot="1">
      <c r="A11" s="19">
        <v>6</v>
      </c>
      <c r="B11" s="20" t="s">
        <v>44</v>
      </c>
      <c r="C11" s="20"/>
      <c r="D11" s="20"/>
      <c r="E11" s="129">
        <f t="shared" si="1"/>
        <v>0</v>
      </c>
      <c r="F11" s="130"/>
      <c r="G11" s="130"/>
      <c r="H11" s="130"/>
      <c r="I11" s="129">
        <f t="shared" si="2"/>
        <v>0</v>
      </c>
      <c r="J11" s="18"/>
      <c r="K11" s="18"/>
      <c r="L11" s="18"/>
      <c r="M11" s="18"/>
      <c r="N11" s="85">
        <f t="shared" si="3"/>
        <v>0.24590808939250866</v>
      </c>
      <c r="O11" s="18"/>
      <c r="P11" s="18"/>
      <c r="Q11" s="18"/>
      <c r="R11" s="85">
        <f t="shared" si="4"/>
        <v>0.0016393872626167243</v>
      </c>
      <c r="S11" s="84">
        <f t="shared" si="0"/>
        <v>0</v>
      </c>
      <c r="T11" s="126" t="s">
        <v>51</v>
      </c>
      <c r="U11" s="128">
        <v>0</v>
      </c>
      <c r="V11" s="128">
        <v>0</v>
      </c>
      <c r="W11" s="128">
        <v>4707</v>
      </c>
      <c r="X11" s="128">
        <f t="shared" si="7"/>
        <v>0</v>
      </c>
      <c r="Y11" s="128">
        <f t="shared" si="8"/>
        <v>0</v>
      </c>
      <c r="Z11" s="128">
        <v>0</v>
      </c>
      <c r="AA11" s="128"/>
      <c r="AB11" s="128">
        <f t="shared" si="5"/>
        <v>0.24590808939250866</v>
      </c>
      <c r="AC11" s="128">
        <f t="shared" si="6"/>
        <v>0.0016393872626167243</v>
      </c>
      <c r="AD11" s="128">
        <v>250</v>
      </c>
      <c r="AE11" s="128">
        <v>150</v>
      </c>
      <c r="AG11" s="17">
        <v>152496</v>
      </c>
    </row>
    <row r="12" spans="1:33" ht="145.5" customHeight="1" thickBot="1">
      <c r="A12" s="19">
        <v>7</v>
      </c>
      <c r="B12" s="20" t="s">
        <v>45</v>
      </c>
      <c r="C12" s="20"/>
      <c r="D12" s="20"/>
      <c r="E12" s="129">
        <f>X12</f>
        <v>9.994663278271918</v>
      </c>
      <c r="F12" s="130"/>
      <c r="G12" s="130"/>
      <c r="H12" s="130"/>
      <c r="I12" s="129">
        <f t="shared" si="2"/>
        <v>0.24323833726629152</v>
      </c>
      <c r="J12" s="18"/>
      <c r="K12" s="18"/>
      <c r="L12" s="18"/>
      <c r="M12" s="18"/>
      <c r="N12" s="85">
        <f t="shared" si="3"/>
        <v>6.819851012485573</v>
      </c>
      <c r="O12" s="18"/>
      <c r="P12" s="18"/>
      <c r="Q12" s="18"/>
      <c r="R12" s="85">
        <f t="shared" si="4"/>
        <v>0.005246039240373518</v>
      </c>
      <c r="S12" s="84">
        <f t="shared" si="0"/>
        <v>0.0009335373285273449</v>
      </c>
      <c r="T12" s="126" t="s">
        <v>51</v>
      </c>
      <c r="U12" s="128">
        <v>9380</v>
      </c>
      <c r="V12" s="128">
        <v>41.09</v>
      </c>
      <c r="W12" s="128">
        <v>38563</v>
      </c>
      <c r="X12" s="128">
        <f>(U12*V12)/W12</f>
        <v>9.994663278271918</v>
      </c>
      <c r="Y12" s="128">
        <f t="shared" si="8"/>
        <v>0.24323833726629152</v>
      </c>
      <c r="Z12" s="128">
        <v>36</v>
      </c>
      <c r="AA12" s="128"/>
      <c r="AB12" s="128">
        <f t="shared" si="5"/>
        <v>6.819851012485573</v>
      </c>
      <c r="AC12" s="128">
        <f t="shared" si="6"/>
        <v>0.005246039240373518</v>
      </c>
      <c r="AD12" s="128">
        <v>800</v>
      </c>
      <c r="AE12" s="128">
        <v>1300</v>
      </c>
      <c r="AG12" s="17">
        <v>152496</v>
      </c>
    </row>
    <row r="13" spans="1:33" ht="145.5" customHeight="1" thickBot="1">
      <c r="A13" s="19">
        <v>8</v>
      </c>
      <c r="B13" s="20" t="s">
        <v>47</v>
      </c>
      <c r="C13" s="20"/>
      <c r="D13" s="20"/>
      <c r="E13" s="129">
        <f t="shared" si="1"/>
        <v>4.620020334596543</v>
      </c>
      <c r="F13" s="130"/>
      <c r="G13" s="130"/>
      <c r="H13" s="130"/>
      <c r="I13" s="129">
        <f t="shared" si="2"/>
        <v>0.6507070893797948</v>
      </c>
      <c r="J13" s="18"/>
      <c r="K13" s="18"/>
      <c r="L13" s="18"/>
      <c r="M13" s="18"/>
      <c r="N13" s="85">
        <f t="shared" si="3"/>
        <v>1.147571083831707</v>
      </c>
      <c r="O13" s="18"/>
      <c r="P13" s="18"/>
      <c r="Q13" s="18"/>
      <c r="R13" s="85">
        <f t="shared" si="4"/>
        <v>0.002295142167663414</v>
      </c>
      <c r="S13" s="84">
        <f t="shared" si="0"/>
        <v>0.00046214992143451335</v>
      </c>
      <c r="T13" s="126" t="s">
        <v>51</v>
      </c>
      <c r="U13" s="128">
        <v>7040</v>
      </c>
      <c r="V13" s="128">
        <v>7.1</v>
      </c>
      <c r="W13" s="128">
        <v>10819</v>
      </c>
      <c r="X13" s="128">
        <f>(U13*V13)/W13</f>
        <v>4.620020334596543</v>
      </c>
      <c r="Y13" s="128">
        <f t="shared" si="8"/>
        <v>0.6507070893797948</v>
      </c>
      <c r="Z13" s="128">
        <v>5</v>
      </c>
      <c r="AA13" s="128"/>
      <c r="AB13" s="128">
        <f t="shared" si="5"/>
        <v>1.147571083831707</v>
      </c>
      <c r="AC13" s="128">
        <f t="shared" si="6"/>
        <v>0.002295142167663414</v>
      </c>
      <c r="AD13" s="128">
        <v>350</v>
      </c>
      <c r="AE13" s="128">
        <v>500</v>
      </c>
      <c r="AG13" s="17">
        <v>152496</v>
      </c>
    </row>
    <row r="14" spans="1:33" ht="145.5" customHeight="1" thickBot="1">
      <c r="A14" s="19">
        <v>9</v>
      </c>
      <c r="B14" s="20" t="s">
        <v>48</v>
      </c>
      <c r="C14" s="20"/>
      <c r="D14" s="20"/>
      <c r="E14" s="129">
        <f t="shared" si="1"/>
        <v>4.060058703996387</v>
      </c>
      <c r="F14" s="130"/>
      <c r="G14" s="130"/>
      <c r="H14" s="130"/>
      <c r="I14" s="129">
        <f t="shared" si="2"/>
        <v>0.16708060510273198</v>
      </c>
      <c r="J14" s="18"/>
      <c r="K14" s="18"/>
      <c r="L14" s="18"/>
      <c r="M14" s="18"/>
      <c r="N14" s="85">
        <f t="shared" si="3"/>
        <v>0.39345294302801387</v>
      </c>
      <c r="O14" s="18"/>
      <c r="P14" s="18"/>
      <c r="Q14" s="18"/>
      <c r="R14" s="85">
        <f t="shared" si="4"/>
        <v>0.0013115098100933795</v>
      </c>
      <c r="S14" s="84">
        <f t="shared" si="0"/>
        <v>0.0015804922104312486</v>
      </c>
      <c r="T14" s="126" t="s">
        <v>51</v>
      </c>
      <c r="U14" s="128">
        <v>1480</v>
      </c>
      <c r="V14" s="128">
        <v>24.3</v>
      </c>
      <c r="W14" s="128">
        <v>8858</v>
      </c>
      <c r="X14" s="128">
        <f t="shared" si="7"/>
        <v>4.060058703996387</v>
      </c>
      <c r="Y14" s="128">
        <f t="shared" si="8"/>
        <v>0.16708060510273198</v>
      </c>
      <c r="Z14" s="128">
        <v>14</v>
      </c>
      <c r="AA14" s="128"/>
      <c r="AB14" s="128">
        <f t="shared" si="5"/>
        <v>0.39345294302801387</v>
      </c>
      <c r="AC14" s="128">
        <f t="shared" si="6"/>
        <v>0.0013115098100933795</v>
      </c>
      <c r="AD14" s="128">
        <v>200</v>
      </c>
      <c r="AE14" s="128">
        <v>300</v>
      </c>
      <c r="AG14" s="17">
        <v>152496</v>
      </c>
    </row>
    <row r="15" spans="1:33" ht="145.5" customHeight="1" thickBot="1">
      <c r="A15" s="19">
        <v>10</v>
      </c>
      <c r="B15" s="20" t="s">
        <v>38</v>
      </c>
      <c r="C15" s="20"/>
      <c r="D15" s="20"/>
      <c r="E15" s="129">
        <f t="shared" si="1"/>
        <v>30.939459341010114</v>
      </c>
      <c r="F15" s="130"/>
      <c r="G15" s="130"/>
      <c r="H15" s="130"/>
      <c r="I15" s="129">
        <f t="shared" si="2"/>
        <v>0.22093038505928025</v>
      </c>
      <c r="J15" s="18"/>
      <c r="K15" s="18"/>
      <c r="L15" s="18"/>
      <c r="M15" s="18"/>
      <c r="N15" s="85">
        <f>AB15</f>
        <v>195.5952943028014</v>
      </c>
      <c r="O15" s="18"/>
      <c r="P15" s="18"/>
      <c r="Q15" s="18"/>
      <c r="R15" s="85">
        <f t="shared" si="4"/>
        <v>0.03180411289476445</v>
      </c>
      <c r="S15" s="84">
        <f>Z15/W15</f>
        <v>0.0007541181408036932</v>
      </c>
      <c r="T15" s="126" t="s">
        <v>51</v>
      </c>
      <c r="U15" s="128">
        <v>33691</v>
      </c>
      <c r="V15" s="128">
        <v>140.041666666667</v>
      </c>
      <c r="W15" s="128">
        <f>SUM(W6:W14)</f>
        <v>152496</v>
      </c>
      <c r="X15" s="128">
        <f>(U15*V15)/W15</f>
        <v>30.939459341010114</v>
      </c>
      <c r="Y15" s="128">
        <f t="shared" si="8"/>
        <v>0.22093038505928025</v>
      </c>
      <c r="Z15" s="128">
        <f>SUM(Z6:Z14)</f>
        <v>115</v>
      </c>
      <c r="AA15" s="128"/>
      <c r="AB15" s="128">
        <f t="shared" si="5"/>
        <v>195.5952943028014</v>
      </c>
      <c r="AC15" s="128">
        <f t="shared" si="6"/>
        <v>0.03180411289476445</v>
      </c>
      <c r="AD15" s="128">
        <f>SUM(AD6:AD14)</f>
        <v>4850</v>
      </c>
      <c r="AE15" s="128">
        <f>SUM(AE6:AE14)</f>
        <v>6150</v>
      </c>
      <c r="AG15" s="17">
        <v>152496</v>
      </c>
    </row>
    <row r="16" ht="14.25">
      <c r="AC16" s="128"/>
    </row>
  </sheetData>
  <sheetProtection/>
  <mergeCells count="9">
    <mergeCell ref="A1:T1"/>
    <mergeCell ref="A3:A4"/>
    <mergeCell ref="B3:B4"/>
    <mergeCell ref="C3:F3"/>
    <mergeCell ref="G3:J3"/>
    <mergeCell ref="K3:N3"/>
    <mergeCell ref="O3:R3"/>
    <mergeCell ref="S3:S4"/>
    <mergeCell ref="T3:T4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19"/>
  <sheetViews>
    <sheetView zoomScalePageLayoutView="0" workbookViewId="0" topLeftCell="A1">
      <selection activeCell="K34" sqref="K34"/>
    </sheetView>
  </sheetViews>
  <sheetFormatPr defaultColWidth="9.140625" defaultRowHeight="15"/>
  <sheetData>
    <row r="1" ht="15">
      <c r="A1" s="41" t="s">
        <v>117</v>
      </c>
    </row>
    <row r="3" ht="15">
      <c r="A3" t="s">
        <v>1013</v>
      </c>
    </row>
    <row r="4" ht="15">
      <c r="A4" t="s">
        <v>1014</v>
      </c>
    </row>
    <row r="5" ht="15">
      <c r="A5" t="s">
        <v>1015</v>
      </c>
    </row>
    <row r="6" ht="15">
      <c r="A6" t="s">
        <v>1016</v>
      </c>
    </row>
    <row r="7" ht="15">
      <c r="A7" t="s">
        <v>1017</v>
      </c>
    </row>
    <row r="8" ht="15">
      <c r="A8" t="s">
        <v>1018</v>
      </c>
    </row>
    <row r="9" ht="15">
      <c r="A9" t="s">
        <v>1019</v>
      </c>
    </row>
    <row r="10" ht="15">
      <c r="A10" t="s">
        <v>1020</v>
      </c>
    </row>
    <row r="11" ht="15">
      <c r="A11" t="s">
        <v>1021</v>
      </c>
    </row>
    <row r="12" ht="15">
      <c r="A12" t="s">
        <v>1022</v>
      </c>
    </row>
    <row r="13" ht="15">
      <c r="A13" t="s">
        <v>1023</v>
      </c>
    </row>
    <row r="14" ht="15">
      <c r="A14" t="s">
        <v>1029</v>
      </c>
    </row>
    <row r="15" ht="15">
      <c r="A15" t="s">
        <v>1024</v>
      </c>
    </row>
    <row r="16" ht="15">
      <c r="A16" t="s">
        <v>1027</v>
      </c>
    </row>
    <row r="17" ht="15">
      <c r="A17" t="s">
        <v>1025</v>
      </c>
    </row>
    <row r="18" ht="15">
      <c r="A18" t="s">
        <v>1026</v>
      </c>
    </row>
    <row r="19" ht="15">
      <c r="A19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L34" sqref="L34"/>
    </sheetView>
  </sheetViews>
  <sheetFormatPr defaultColWidth="9.140625" defaultRowHeight="15"/>
  <sheetData>
    <row r="1" ht="15">
      <c r="A1" s="41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13"/>
  <sheetViews>
    <sheetView view="pageBreakPreview" zoomScaleNormal="115" zoomScaleSheetLayoutView="100" zoomScalePageLayoutView="0" workbookViewId="0" topLeftCell="A1">
      <selection activeCell="G22" sqref="G22"/>
    </sheetView>
  </sheetViews>
  <sheetFormatPr defaultColWidth="9.140625" defaultRowHeight="15"/>
  <cols>
    <col min="1" max="1" width="14.8515625" style="47" customWidth="1"/>
    <col min="2" max="2" width="22.00390625" style="47" bestFit="1" customWidth="1"/>
    <col min="3" max="3" width="20.7109375" style="47" customWidth="1"/>
    <col min="4" max="4" width="10.7109375" style="47" customWidth="1"/>
    <col min="5" max="5" width="17.28125" style="50" customWidth="1"/>
    <col min="6" max="6" width="10.7109375" style="50" customWidth="1"/>
    <col min="7" max="8" width="10.7109375" style="47" customWidth="1"/>
    <col min="9" max="20" width="10.7109375" style="50" customWidth="1"/>
    <col min="21" max="21" width="20.7109375" style="47" customWidth="1"/>
    <col min="22" max="16384" width="9.140625" style="47" customWidth="1"/>
  </cols>
  <sheetData>
    <row r="1" spans="1:21" ht="90.75" customHeight="1">
      <c r="A1" s="180" t="s">
        <v>765</v>
      </c>
      <c r="B1" s="180"/>
      <c r="C1" s="180"/>
      <c r="D1" s="180"/>
      <c r="E1" s="180"/>
      <c r="F1" s="180"/>
      <c r="G1" s="180"/>
      <c r="H1" s="180"/>
      <c r="I1" s="180"/>
      <c r="J1" s="180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10" ht="37.5" customHeight="1">
      <c r="A2" s="48"/>
      <c r="B2" s="48"/>
      <c r="C2" s="48"/>
      <c r="D2" s="48"/>
      <c r="E2" s="49"/>
      <c r="F2" s="49"/>
      <c r="G2" s="48"/>
      <c r="H2" s="48"/>
      <c r="I2" s="49"/>
      <c r="J2" s="49"/>
    </row>
    <row r="3" spans="1:10" ht="12.75">
      <c r="A3" s="181" t="s">
        <v>121</v>
      </c>
      <c r="B3" s="182" t="s">
        <v>1001</v>
      </c>
      <c r="C3" s="182" t="s">
        <v>123</v>
      </c>
      <c r="D3" s="182" t="s">
        <v>124</v>
      </c>
      <c r="E3" s="182"/>
      <c r="F3" s="182"/>
      <c r="G3" s="182"/>
      <c r="H3" s="182"/>
      <c r="I3" s="182" t="s">
        <v>1002</v>
      </c>
      <c r="J3" s="182" t="s">
        <v>126</v>
      </c>
    </row>
    <row r="4" spans="1:20" ht="38.25">
      <c r="A4" s="181"/>
      <c r="B4" s="182"/>
      <c r="C4" s="182"/>
      <c r="D4" s="132"/>
      <c r="E4" s="132" t="s">
        <v>1003</v>
      </c>
      <c r="F4" s="132" t="s">
        <v>1004</v>
      </c>
      <c r="G4" s="132" t="s">
        <v>127</v>
      </c>
      <c r="H4" s="132" t="s">
        <v>128</v>
      </c>
      <c r="I4" s="182"/>
      <c r="J4" s="183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12.75" customHeight="1">
      <c r="A5" s="191" t="s">
        <v>467</v>
      </c>
      <c r="B5" s="192"/>
      <c r="C5" s="192"/>
      <c r="D5" s="192"/>
      <c r="E5" s="192"/>
      <c r="F5" s="192"/>
      <c r="G5" s="192"/>
      <c r="H5" s="192"/>
      <c r="I5" s="192"/>
      <c r="J5" s="193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2.75">
      <c r="A6" s="187">
        <v>1</v>
      </c>
      <c r="B6" s="189" t="s">
        <v>724</v>
      </c>
      <c r="C6" s="188" t="s">
        <v>1000</v>
      </c>
      <c r="D6" s="187">
        <v>2</v>
      </c>
      <c r="E6" s="131">
        <v>35</v>
      </c>
      <c r="F6" s="131">
        <v>6</v>
      </c>
      <c r="G6" s="123" t="s">
        <v>132</v>
      </c>
      <c r="H6" s="123">
        <v>6300</v>
      </c>
      <c r="I6" s="131">
        <v>10</v>
      </c>
      <c r="J6" s="131">
        <f>H6*(100-I6)/100</f>
        <v>5670</v>
      </c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2.75">
      <c r="A7" s="187"/>
      <c r="B7" s="190"/>
      <c r="C7" s="188"/>
      <c r="D7" s="187"/>
      <c r="E7" s="131">
        <v>35</v>
      </c>
      <c r="F7" s="131">
        <v>6</v>
      </c>
      <c r="G7" s="123" t="s">
        <v>132</v>
      </c>
      <c r="H7" s="123">
        <v>6300</v>
      </c>
      <c r="I7" s="131">
        <v>0</v>
      </c>
      <c r="J7" s="131">
        <f>H7*(100-I7)/100</f>
        <v>6300</v>
      </c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10" ht="15">
      <c r="A8" s="184" t="s">
        <v>726</v>
      </c>
      <c r="B8" s="185"/>
      <c r="C8" s="185"/>
      <c r="D8" s="185"/>
      <c r="E8" s="185"/>
      <c r="F8" s="185"/>
      <c r="G8" s="185"/>
      <c r="H8" s="185"/>
      <c r="I8" s="185"/>
      <c r="J8" s="186"/>
    </row>
    <row r="9" spans="1:10" ht="12.75">
      <c r="A9" s="131">
        <v>1</v>
      </c>
      <c r="B9" s="131" t="s">
        <v>1005</v>
      </c>
      <c r="C9" s="123" t="s">
        <v>1006</v>
      </c>
      <c r="D9" s="131">
        <v>1</v>
      </c>
      <c r="E9" s="131">
        <v>35</v>
      </c>
      <c r="F9" s="131">
        <v>6</v>
      </c>
      <c r="G9" s="123" t="s">
        <v>132</v>
      </c>
      <c r="H9" s="123">
        <v>1800</v>
      </c>
      <c r="I9" s="131">
        <v>40</v>
      </c>
      <c r="J9" s="131">
        <f>H9*(100-I9)/100</f>
        <v>1080</v>
      </c>
    </row>
    <row r="10" spans="1:12" ht="15">
      <c r="A10" s="40">
        <v>2</v>
      </c>
      <c r="B10" s="40" t="s">
        <v>727</v>
      </c>
      <c r="C10" s="31" t="s">
        <v>1007</v>
      </c>
      <c r="D10" s="40">
        <v>1</v>
      </c>
      <c r="E10" s="40">
        <v>35</v>
      </c>
      <c r="F10" s="40">
        <v>10</v>
      </c>
      <c r="G10" s="123" t="s">
        <v>132</v>
      </c>
      <c r="H10" s="40">
        <v>2500</v>
      </c>
      <c r="I10" s="40">
        <v>60</v>
      </c>
      <c r="J10" s="131">
        <f>H10*(100-I10)/100</f>
        <v>1000</v>
      </c>
      <c r="L10" s="47"/>
    </row>
    <row r="11" spans="1:12" ht="15">
      <c r="A11" s="184" t="s">
        <v>458</v>
      </c>
      <c r="B11" s="185"/>
      <c r="C11" s="185"/>
      <c r="D11" s="185"/>
      <c r="E11" s="185"/>
      <c r="F11" s="185"/>
      <c r="G11" s="185"/>
      <c r="H11" s="185"/>
      <c r="I11" s="185"/>
      <c r="J11" s="186"/>
      <c r="L11" s="47"/>
    </row>
    <row r="12" spans="1:20" ht="15">
      <c r="A12" s="183">
        <v>1</v>
      </c>
      <c r="B12" s="183" t="s">
        <v>458</v>
      </c>
      <c r="C12" s="183" t="s">
        <v>1008</v>
      </c>
      <c r="D12" s="183">
        <v>2</v>
      </c>
      <c r="E12" s="183">
        <v>35</v>
      </c>
      <c r="F12" s="183">
        <v>6</v>
      </c>
      <c r="G12" s="183" t="s">
        <v>132</v>
      </c>
      <c r="H12" s="122">
        <v>16000</v>
      </c>
      <c r="I12" s="133">
        <v>65.3</v>
      </c>
      <c r="J12" s="131">
        <f>H12*(100-I12)/100</f>
        <v>5552</v>
      </c>
      <c r="N12" s="47"/>
      <c r="O12" s="47"/>
      <c r="P12" s="47"/>
      <c r="Q12" s="47"/>
      <c r="R12" s="47"/>
      <c r="S12" s="47"/>
      <c r="T12" s="47"/>
    </row>
    <row r="13" spans="1:20" ht="15">
      <c r="A13" s="183"/>
      <c r="B13" s="183"/>
      <c r="C13" s="183"/>
      <c r="D13" s="183"/>
      <c r="E13" s="183"/>
      <c r="F13" s="183"/>
      <c r="G13" s="183"/>
      <c r="H13" s="122">
        <v>16000</v>
      </c>
      <c r="I13" s="133">
        <v>47.4</v>
      </c>
      <c r="J13" s="131">
        <f>H13*(100-I13)/100</f>
        <v>8416</v>
      </c>
      <c r="N13" s="47"/>
      <c r="O13" s="47"/>
      <c r="P13" s="47"/>
      <c r="Q13" s="47"/>
      <c r="R13" s="47"/>
      <c r="S13" s="47"/>
      <c r="T13" s="47"/>
    </row>
  </sheetData>
  <sheetProtection/>
  <mergeCells count="21">
    <mergeCell ref="A6:A7"/>
    <mergeCell ref="C6:C7"/>
    <mergeCell ref="D6:D7"/>
    <mergeCell ref="B6:B7"/>
    <mergeCell ref="A5:J5"/>
    <mergeCell ref="A8:J8"/>
    <mergeCell ref="A11:J11"/>
    <mergeCell ref="G12:G13"/>
    <mergeCell ref="F12:F13"/>
    <mergeCell ref="E12:E13"/>
    <mergeCell ref="D12:D13"/>
    <mergeCell ref="C12:C13"/>
    <mergeCell ref="B12:B13"/>
    <mergeCell ref="A12:A13"/>
    <mergeCell ref="A1:J1"/>
    <mergeCell ref="A3:A4"/>
    <mergeCell ref="B3:B4"/>
    <mergeCell ref="C3:C4"/>
    <mergeCell ref="D3:H3"/>
    <mergeCell ref="I3:I4"/>
    <mergeCell ref="J3:J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Зиганшин Фархад Фаисович</cp:lastModifiedBy>
  <cp:lastPrinted>2016-03-31T12:04:11Z</cp:lastPrinted>
  <dcterms:created xsi:type="dcterms:W3CDTF">2016-03-21T08:26:19Z</dcterms:created>
  <dcterms:modified xsi:type="dcterms:W3CDTF">2018-03-30T05:13:02Z</dcterms:modified>
  <cp:category/>
  <cp:version/>
  <cp:contentType/>
  <cp:contentStatus/>
</cp:coreProperties>
</file>