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275" windowHeight="10875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externalReferences>
    <externalReference r:id="rId11"/>
  </externalReferences>
  <definedNames>
    <definedName name="TABLE" localSheetId="1">'3'!#REF!</definedName>
    <definedName name="TABLE" localSheetId="2">'4'!#REF!</definedName>
    <definedName name="TABLE" localSheetId="3">'5'!#REF!</definedName>
    <definedName name="TABLE" localSheetId="4">'6'!#REF!</definedName>
    <definedName name="TABLE" localSheetId="5">'7'!#REF!</definedName>
    <definedName name="TABLE" localSheetId="6">'8'!#REF!</definedName>
    <definedName name="TABLE" localSheetId="7">'9'!#REF!</definedName>
    <definedName name="TABLE_2" localSheetId="1">'3'!#REF!</definedName>
    <definedName name="TABLE_2" localSheetId="2">'4'!#REF!</definedName>
    <definedName name="TABLE_2" localSheetId="3">'5'!#REF!</definedName>
    <definedName name="TABLE_2" localSheetId="4">'6'!#REF!</definedName>
    <definedName name="TABLE_2" localSheetId="5">'7'!#REF!</definedName>
    <definedName name="TABLE_2" localSheetId="6">'8'!#REF!</definedName>
    <definedName name="TABLE_2" localSheetId="7">'9'!#REF!</definedName>
    <definedName name="_xlnm.Print_Titles" localSheetId="1">'3'!$15:$16</definedName>
    <definedName name="_xlnm.Print_Titles" localSheetId="2">'4'!$12:$12</definedName>
    <definedName name="_xlnm.Print_Titles" localSheetId="3">'5'!$14:$14</definedName>
    <definedName name="_xlnm.Print_Titles" localSheetId="6">'8'!$12:$13</definedName>
    <definedName name="_xlnm.Print_Area" localSheetId="1">'3'!$A$1:$CX$39</definedName>
    <definedName name="_xlnm.Print_Area" localSheetId="2">'4'!$A$1:$CX$34</definedName>
    <definedName name="_xlnm.Print_Area" localSheetId="3">'5'!$A$1:$CX$40</definedName>
    <definedName name="_xlnm.Print_Area" localSheetId="4">'6'!$A$1:$CX$15</definedName>
    <definedName name="_xlnm.Print_Area" localSheetId="5">'7'!$A$1:$CX$20</definedName>
    <definedName name="_xlnm.Print_Area" localSheetId="6">'8'!$A$1:$CX$34</definedName>
    <definedName name="_xlnm.Print_Area" localSheetId="7">'9'!$A$1:$CX$33</definedName>
  </definedNames>
  <calcPr fullCalcOnLoad="1" refMode="R1C1"/>
</workbook>
</file>

<file path=xl/sharedStrings.xml><?xml version="1.0" encoding="utf-8"?>
<sst xmlns="http://schemas.openxmlformats.org/spreadsheetml/2006/main" count="281" uniqueCount="164">
  <si>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</si>
  <si>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</si>
  <si>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</si>
  <si>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(форма)</t>
  </si>
  <si>
    <t>ПРОГНОЗНЫЕ СВЕДЕНИЯ</t>
  </si>
  <si>
    <t>о расходах за технологическое присоединение</t>
  </si>
  <si>
    <t>на</t>
  </si>
  <si>
    <t>год</t>
  </si>
  <si>
    <t>(наименование сетевой организации)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</si>
  <si>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</si>
  <si>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</si>
  <si>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</si>
  <si>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</si>
  <si>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</si>
  <si>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</si>
  <si>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</si>
  <si>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</si>
  <si>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</si>
  <si>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</si>
  <si>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АО "КС-Прикамье"</t>
  </si>
  <si>
    <t>Приложение № 3</t>
  </si>
  <si>
    <t>Приложение № 4</t>
  </si>
  <si>
    <t>Приложение № 5</t>
  </si>
  <si>
    <t>(в ред. Постановления Правительства РФ</t>
  </si>
  <si>
    <t>от 17.09.2015 № 987)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</si>
  <si>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</si>
  <si>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</si>
  <si>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</si>
  <si>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</si>
  <si>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</si>
  <si>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</si>
  <si>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</si>
  <si>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</si>
  <si>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</si>
  <si>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</si>
  <si>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</si>
  <si>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</si>
  <si>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</si>
  <si>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</si>
  <si>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</si>
  <si>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</si>
  <si>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</si>
  <si>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</si>
  <si>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</si>
  <si>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</si>
  <si>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</si>
  <si>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</si>
  <si>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</si>
  <si>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</si>
  <si>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</si>
  <si>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</si>
  <si>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</si>
  <si>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</si>
  <si>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</si>
  <si>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</si>
  <si>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</si>
  <si>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</si>
  <si>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</si>
  <si>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</si>
  <si>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</si>
  <si>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</si>
  <si>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</si>
  <si>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</si>
  <si>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</si>
  <si>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</si>
  <si>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</si>
  <si>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</si>
  <si>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</si>
  <si>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</si>
  <si>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</si>
  <si>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</si>
  <si>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</si>
  <si>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</si>
  <si>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</si>
  <si>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</si>
  <si>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</si>
  <si>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</si>
  <si>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</si>
  <si>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</si>
  <si>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</si>
  <si>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</si>
  <si>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</si>
  <si>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</si>
  <si>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</si>
  <si>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</si>
  <si>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</si>
  <si>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</si>
  <si>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</si>
  <si>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</si>
  <si>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</si>
  <si>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</si>
  <si>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</si>
  <si>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</si>
  <si>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</si>
  <si>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</si>
  <si>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</si>
  <si>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</si>
  <si>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</si>
  <si>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</si>
  <si>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</si>
  <si>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</si>
  <si>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</si>
  <si>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</si>
  <si>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</si>
  <si>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</si>
  <si>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</si>
  <si>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</si>
  <si>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</si>
  <si>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</si>
  <si>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</si>
  <si>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</si>
  <si>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</si>
  <si>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</si>
  <si>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</si>
  <si>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</si>
  <si>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</si>
  <si>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</si>
  <si>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</si>
  <si>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</si>
  <si>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</si>
  <si>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</si>
  <si>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</si>
  <si>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</si>
  <si>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</si>
  <si>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</si>
  <si>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</si>
  <si>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</si>
  <si>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</si>
  <si>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</si>
  <si>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</si>
  <si>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</si>
  <si>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</si>
  <si>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</si>
  <si>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</si>
  <si>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</si>
  <si>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</si>
  <si>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</si>
  <si>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</si>
  <si>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</si>
  <si>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</si>
  <si>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</si>
  <si>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</si>
  <si>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</si>
  <si>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</si>
  <si>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</si>
  <si>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</si>
  <si>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</si>
  <si>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</si>
  <si>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</si>
  <si>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</si>
  <si>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</si>
  <si>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</si>
  <si>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</si>
  <si>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</si>
  <si>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Акционерное общество "Коммунальные системы-Прикамье"</t>
  </si>
  <si>
    <t>(342) 218-16-31</t>
  </si>
  <si>
    <t>Дубровских Владимир Иванович</t>
  </si>
  <si>
    <t>614990, Россия, Пермский край, г. Пермь, ул. Героев Хасана, 7а</t>
  </si>
  <si>
    <t>info@ies-prikame.ru</t>
  </si>
  <si>
    <r>
      <t>Максимальная мощность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(кВт)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</si>
  <si>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приведены данные об объеме присоединенной мощности</t>
    </r>
  </si>
  <si>
    <t>АО "КС-Прикамье", Удмуртская республика</t>
  </si>
  <si>
    <t>АО "КС-Прикамье", Удмуртская Республика</t>
  </si>
  <si>
    <t>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</si>
</sst>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i/>
      <sz val="13"/>
      <color indexed="8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 indent="15"/>
    </xf>
    <xf numFmtId="0" fontId="54" fillId="0" borderId="0" xfId="0" applyFont="1" applyAlignment="1">
      <alignment horizontal="left" vertical="center" indent="15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8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0" xfId="52" applyFont="1" applyFill="1" applyBorder="1" applyAlignment="1">
      <alignment horizontal="right"/>
      <protection/>
    </xf>
    <xf numFmtId="0" fontId="12" fillId="0" borderId="0" xfId="52" applyFont="1" applyBorder="1" applyAlignment="1">
      <alignment horizontal="left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left" vertical="top"/>
      <protection/>
    </xf>
    <xf numFmtId="0" fontId="14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top"/>
      <protection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2" fontId="53" fillId="0" borderId="0" xfId="0" applyNumberFormat="1" applyFont="1" applyAlignment="1">
      <alignment horizontal="left" vertical="center" wrapText="1"/>
    </xf>
    <xf numFmtId="2" fontId="54" fillId="0" borderId="0" xfId="0" applyNumberFormat="1" applyFont="1" applyAlignment="1">
      <alignment horizontal="left" vertical="center" wrapText="1"/>
    </xf>
    <xf numFmtId="2" fontId="53" fillId="0" borderId="0" xfId="0" applyNumberFormat="1" applyFont="1" applyAlignment="1">
      <alignment horizontal="left" vertical="center"/>
    </xf>
    <xf numFmtId="49" fontId="11" fillId="0" borderId="11" xfId="52" applyNumberFormat="1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 vertical="top" wrapText="1"/>
      <protection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13" fillId="0" borderId="12" xfId="52" applyFont="1" applyBorder="1" applyAlignment="1">
      <alignment horizontal="center" vertical="top"/>
      <protection/>
    </xf>
    <xf numFmtId="0" fontId="14" fillId="0" borderId="13" xfId="52" applyFont="1" applyBorder="1" applyAlignment="1">
      <alignment horizontal="center" vertical="center" wrapText="1"/>
      <protection/>
    </xf>
    <xf numFmtId="0" fontId="14" fillId="0" borderId="14" xfId="52" applyFont="1" applyBorder="1" applyAlignment="1">
      <alignment horizontal="center" vertical="center" wrapText="1"/>
      <protection/>
    </xf>
    <xf numFmtId="0" fontId="14" fillId="0" borderId="15" xfId="52" applyFont="1" applyBorder="1" applyAlignment="1">
      <alignment horizontal="center" vertical="center" wrapText="1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top"/>
      <protection/>
    </xf>
    <xf numFmtId="0" fontId="14" fillId="0" borderId="18" xfId="52" applyFont="1" applyFill="1" applyBorder="1" applyAlignment="1">
      <alignment horizontal="left" vertical="top" wrapText="1"/>
      <protection/>
    </xf>
    <xf numFmtId="0" fontId="14" fillId="0" borderId="20" xfId="52" applyFont="1" applyFill="1" applyBorder="1" applyAlignment="1">
      <alignment horizontal="left" vertical="top" wrapText="1"/>
      <protection/>
    </xf>
    <xf numFmtId="0" fontId="14" fillId="0" borderId="16" xfId="52" applyFont="1" applyBorder="1" applyAlignment="1">
      <alignment horizontal="center" vertical="top"/>
      <protection/>
    </xf>
    <xf numFmtId="4" fontId="14" fillId="33" borderId="16" xfId="52" applyNumberFormat="1" applyFont="1" applyFill="1" applyBorder="1" applyAlignment="1">
      <alignment horizontal="center" vertical="top"/>
      <protection/>
    </xf>
    <xf numFmtId="0" fontId="14" fillId="0" borderId="19" xfId="52" applyFont="1" applyBorder="1" applyAlignment="1">
      <alignment horizontal="center" vertical="top"/>
      <protection/>
    </xf>
    <xf numFmtId="4" fontId="14" fillId="33" borderId="19" xfId="52" applyNumberFormat="1" applyFont="1" applyFill="1" applyBorder="1" applyAlignment="1">
      <alignment horizontal="center" vertical="top"/>
      <protection/>
    </xf>
    <xf numFmtId="4" fontId="14" fillId="33" borderId="17" xfId="52" applyNumberFormat="1" applyFont="1" applyFill="1" applyBorder="1" applyAlignment="1">
      <alignment horizontal="center" vertical="top"/>
      <protection/>
    </xf>
    <xf numFmtId="0" fontId="14" fillId="0" borderId="11" xfId="52" applyFont="1" applyBorder="1" applyAlignment="1">
      <alignment horizontal="center" vertical="top"/>
      <protection/>
    </xf>
    <xf numFmtId="0" fontId="14" fillId="0" borderId="11" xfId="52" applyFont="1" applyFill="1" applyBorder="1" applyAlignment="1">
      <alignment horizontal="left" vertical="top" wrapText="1"/>
      <protection/>
    </xf>
    <xf numFmtId="0" fontId="14" fillId="0" borderId="15" xfId="52" applyFont="1" applyFill="1" applyBorder="1" applyAlignment="1">
      <alignment horizontal="left" vertical="top" wrapText="1"/>
      <protection/>
    </xf>
    <xf numFmtId="4" fontId="14" fillId="0" borderId="19" xfId="52" applyNumberFormat="1" applyFont="1" applyBorder="1" applyAlignment="1">
      <alignment horizontal="center" vertical="top"/>
      <protection/>
    </xf>
    <xf numFmtId="0" fontId="16" fillId="0" borderId="0" xfId="52" applyFont="1" applyBorder="1" applyAlignment="1">
      <alignment horizontal="justify"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4" fontId="14" fillId="33" borderId="21" xfId="52" applyNumberFormat="1" applyFont="1" applyFill="1" applyBorder="1" applyAlignment="1">
      <alignment horizontal="center" vertical="top"/>
      <protection/>
    </xf>
    <xf numFmtId="4" fontId="14" fillId="0" borderId="11" xfId="52" applyNumberFormat="1" applyFont="1" applyFill="1" applyBorder="1" applyAlignment="1">
      <alignment horizontal="left" vertical="top" wrapText="1"/>
      <protection/>
    </xf>
    <xf numFmtId="0" fontId="11" fillId="0" borderId="0" xfId="52" applyFont="1" applyFill="1" applyBorder="1" applyAlignment="1">
      <alignment horizontal="center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 vertical="top"/>
      <protection/>
    </xf>
    <xf numFmtId="0" fontId="14" fillId="0" borderId="12" xfId="52" applyFont="1" applyFill="1" applyBorder="1" applyAlignment="1">
      <alignment horizontal="left" vertical="top" wrapText="1"/>
      <protection/>
    </xf>
    <xf numFmtId="0" fontId="14" fillId="0" borderId="13" xfId="52" applyFont="1" applyFill="1" applyBorder="1" applyAlignment="1">
      <alignment horizontal="left" vertical="top" wrapText="1"/>
      <protection/>
    </xf>
    <xf numFmtId="4" fontId="14" fillId="0" borderId="14" xfId="52" applyNumberFormat="1" applyFont="1" applyBorder="1" applyAlignment="1">
      <alignment horizontal="center" vertical="top"/>
      <protection/>
    </xf>
    <xf numFmtId="4" fontId="14" fillId="0" borderId="22" xfId="52" applyNumberFormat="1" applyFont="1" applyBorder="1" applyAlignment="1">
      <alignment horizontal="center" vertical="top"/>
      <protection/>
    </xf>
    <xf numFmtId="0" fontId="14" fillId="0" borderId="0" xfId="52" applyFont="1" applyBorder="1" applyAlignment="1">
      <alignment horizontal="center" vertical="top"/>
      <protection/>
    </xf>
    <xf numFmtId="0" fontId="14" fillId="0" borderId="0" xfId="52" applyFont="1" applyFill="1" applyBorder="1" applyAlignment="1">
      <alignment horizontal="left" vertical="top" wrapText="1" indent="1"/>
      <protection/>
    </xf>
    <xf numFmtId="0" fontId="14" fillId="0" borderId="23" xfId="52" applyFont="1" applyFill="1" applyBorder="1" applyAlignment="1">
      <alignment horizontal="left" vertical="top" wrapText="1" indent="1"/>
      <protection/>
    </xf>
    <xf numFmtId="4" fontId="14" fillId="0" borderId="24" xfId="52" applyNumberFormat="1" applyFont="1" applyBorder="1" applyAlignment="1">
      <alignment horizontal="center" vertical="top"/>
      <protection/>
    </xf>
    <xf numFmtId="4" fontId="14" fillId="0" borderId="25" xfId="52" applyNumberFormat="1" applyFont="1" applyBorder="1" applyAlignment="1">
      <alignment horizontal="center" vertical="top"/>
      <protection/>
    </xf>
    <xf numFmtId="0" fontId="14" fillId="0" borderId="11" xfId="52" applyFont="1" applyFill="1" applyBorder="1" applyAlignment="1">
      <alignment horizontal="left" vertical="top" wrapText="1" indent="1"/>
      <protection/>
    </xf>
    <xf numFmtId="0" fontId="14" fillId="0" borderId="15" xfId="52" applyFont="1" applyFill="1" applyBorder="1" applyAlignment="1">
      <alignment horizontal="left" vertical="top" wrapText="1" indent="1"/>
      <protection/>
    </xf>
    <xf numFmtId="4" fontId="14" fillId="0" borderId="16" xfId="52" applyNumberFormat="1" applyFont="1" applyBorder="1" applyAlignment="1">
      <alignment horizontal="center" vertical="top"/>
      <protection/>
    </xf>
    <xf numFmtId="4" fontId="14" fillId="0" borderId="21" xfId="52" applyNumberFormat="1" applyFont="1" applyBorder="1" applyAlignment="1">
      <alignment horizontal="center" vertical="top"/>
      <protection/>
    </xf>
    <xf numFmtId="4" fontId="14" fillId="0" borderId="17" xfId="52" applyNumberFormat="1" applyFont="1" applyBorder="1" applyAlignment="1">
      <alignment horizontal="center" vertical="top"/>
      <protection/>
    </xf>
    <xf numFmtId="4" fontId="14" fillId="33" borderId="24" xfId="52" applyNumberFormat="1" applyFont="1" applyFill="1" applyBorder="1" applyAlignment="1">
      <alignment horizontal="center" vertical="top"/>
      <protection/>
    </xf>
    <xf numFmtId="4" fontId="14" fillId="33" borderId="25" xfId="52" applyNumberFormat="1" applyFont="1" applyFill="1" applyBorder="1" applyAlignment="1">
      <alignment horizontal="center" vertical="top"/>
      <protection/>
    </xf>
    <xf numFmtId="0" fontId="14" fillId="0" borderId="14" xfId="52" applyFont="1" applyFill="1" applyBorder="1" applyAlignment="1">
      <alignment horizontal="left" vertical="top" wrapText="1"/>
      <protection/>
    </xf>
    <xf numFmtId="0" fontId="14" fillId="0" borderId="23" xfId="52" applyFont="1" applyFill="1" applyBorder="1" applyAlignment="1">
      <alignment horizontal="left" vertical="top" wrapText="1"/>
      <protection/>
    </xf>
    <xf numFmtId="0" fontId="14" fillId="0" borderId="24" xfId="52" applyFont="1" applyFill="1" applyBorder="1" applyAlignment="1">
      <alignment horizontal="left" vertical="top" wrapText="1"/>
      <protection/>
    </xf>
    <xf numFmtId="0" fontId="14" fillId="0" borderId="24" xfId="52" applyFont="1" applyFill="1" applyBorder="1" applyAlignment="1">
      <alignment horizontal="left" vertical="top" wrapText="1" indent="1"/>
      <protection/>
    </xf>
    <xf numFmtId="0" fontId="14" fillId="0" borderId="23" xfId="52" applyFont="1" applyFill="1" applyBorder="1" applyAlignment="1">
      <alignment horizontal="left" vertical="top" wrapText="1" indent="2"/>
      <protection/>
    </xf>
    <xf numFmtId="0" fontId="14" fillId="0" borderId="24" xfId="52" applyFont="1" applyFill="1" applyBorder="1" applyAlignment="1">
      <alignment horizontal="left" vertical="top" wrapText="1" indent="2"/>
      <protection/>
    </xf>
    <xf numFmtId="0" fontId="14" fillId="0" borderId="23" xfId="52" applyFont="1" applyFill="1" applyBorder="1" applyAlignment="1">
      <alignment horizontal="left" vertical="top" wrapText="1" indent="3"/>
      <protection/>
    </xf>
    <xf numFmtId="0" fontId="14" fillId="0" borderId="24" xfId="52" applyFont="1" applyFill="1" applyBorder="1" applyAlignment="1">
      <alignment horizontal="left" vertical="top" wrapText="1" indent="3"/>
      <protection/>
    </xf>
    <xf numFmtId="0" fontId="14" fillId="0" borderId="19" xfId="52" applyFont="1" applyFill="1" applyBorder="1" applyAlignment="1">
      <alignment horizontal="left" vertical="top" wrapText="1"/>
      <protection/>
    </xf>
    <xf numFmtId="0" fontId="14" fillId="0" borderId="16" xfId="52" applyFont="1" applyFill="1" applyBorder="1" applyAlignment="1">
      <alignment horizontal="left" vertical="top" wrapText="1"/>
      <protection/>
    </xf>
    <xf numFmtId="0" fontId="14" fillId="0" borderId="15" xfId="52" applyFont="1" applyFill="1" applyBorder="1" applyAlignment="1">
      <alignment horizontal="left" vertical="top" wrapText="1" indent="2"/>
      <protection/>
    </xf>
    <xf numFmtId="0" fontId="14" fillId="0" borderId="16" xfId="52" applyFont="1" applyFill="1" applyBorder="1" applyAlignment="1">
      <alignment horizontal="left" vertical="top" wrapText="1" indent="2"/>
      <protection/>
    </xf>
    <xf numFmtId="0" fontId="14" fillId="0" borderId="17" xfId="52" applyFont="1" applyBorder="1" applyAlignment="1">
      <alignment horizontal="center" vertical="top"/>
      <protection/>
    </xf>
    <xf numFmtId="0" fontId="14" fillId="0" borderId="21" xfId="52" applyFont="1" applyBorder="1" applyAlignment="1">
      <alignment horizontal="center" vertical="top"/>
      <protection/>
    </xf>
    <xf numFmtId="3" fontId="14" fillId="0" borderId="19" xfId="52" applyNumberFormat="1" applyFont="1" applyBorder="1" applyAlignment="1">
      <alignment horizontal="center" vertical="top"/>
      <protection/>
    </xf>
    <xf numFmtId="1" fontId="14" fillId="0" borderId="19" xfId="52" applyNumberFormat="1" applyFont="1" applyBorder="1" applyAlignment="1">
      <alignment horizontal="center" vertical="top"/>
      <protection/>
    </xf>
    <xf numFmtId="49" fontId="14" fillId="0" borderId="0" xfId="52" applyNumberFormat="1" applyFont="1" applyFill="1" applyBorder="1" applyAlignment="1">
      <alignment horizontal="left" vertical="top" wrapText="1" indent="1"/>
      <protection/>
    </xf>
    <xf numFmtId="49" fontId="14" fillId="0" borderId="23" xfId="52" applyNumberFormat="1" applyFont="1" applyFill="1" applyBorder="1" applyAlignment="1">
      <alignment horizontal="left" vertical="top" wrapText="1" indent="1"/>
      <protection/>
    </xf>
    <xf numFmtId="164" fontId="14" fillId="0" borderId="24" xfId="52" applyNumberFormat="1" applyFont="1" applyBorder="1" applyAlignment="1">
      <alignment horizontal="center" vertical="top"/>
      <protection/>
    </xf>
    <xf numFmtId="164" fontId="14" fillId="0" borderId="25" xfId="52" applyNumberFormat="1" applyFont="1" applyBorder="1" applyAlignment="1">
      <alignment horizontal="center" vertical="top"/>
      <protection/>
    </xf>
    <xf numFmtId="165" fontId="14" fillId="0" borderId="24" xfId="52" applyNumberFormat="1" applyFont="1" applyBorder="1" applyAlignment="1">
      <alignment horizontal="center" vertical="top"/>
      <protection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24" xfId="52" applyFont="1" applyBorder="1" applyAlignment="1">
      <alignment horizontal="center" vertical="top"/>
      <protection/>
    </xf>
    <xf numFmtId="0" fontId="14" fillId="0" borderId="25" xfId="52" applyFont="1" applyBorder="1" applyAlignment="1">
      <alignment horizontal="center" vertical="top"/>
      <protection/>
    </xf>
    <xf numFmtId="49" fontId="14" fillId="0" borderId="11" xfId="52" applyNumberFormat="1" applyFont="1" applyFill="1" applyBorder="1" applyAlignment="1">
      <alignment horizontal="left" vertical="top" wrapText="1" indent="1"/>
      <protection/>
    </xf>
    <xf numFmtId="49" fontId="14" fillId="0" borderId="15" xfId="52" applyNumberFormat="1" applyFont="1" applyFill="1" applyBorder="1" applyAlignment="1">
      <alignment horizontal="left" vertical="top" wrapText="1" indent="1"/>
      <protection/>
    </xf>
    <xf numFmtId="164" fontId="14" fillId="0" borderId="16" xfId="52" applyNumberFormat="1" applyFont="1" applyBorder="1" applyAlignment="1">
      <alignment horizontal="center" vertical="top"/>
      <protection/>
    </xf>
    <xf numFmtId="165" fontId="14" fillId="0" borderId="16" xfId="52" applyNumberFormat="1" applyFont="1" applyBorder="1" applyAlignment="1">
      <alignment horizontal="center" vertical="top"/>
      <protection/>
    </xf>
    <xf numFmtId="164" fontId="14" fillId="0" borderId="21" xfId="52" applyNumberFormat="1" applyFont="1" applyBorder="1" applyAlignment="1">
      <alignment horizontal="center" vertical="top"/>
      <protection/>
    </xf>
    <xf numFmtId="0" fontId="8" fillId="0" borderId="0" xfId="52" applyFont="1" applyBorder="1" applyAlignment="1">
      <alignment horizontal="left"/>
      <protection/>
    </xf>
    <xf numFmtId="0" fontId="8" fillId="0" borderId="19" xfId="52" applyFont="1" applyFill="1" applyBorder="1" applyAlignment="1">
      <alignment horizontal="center" vertical="center" wrapText="1"/>
      <protection/>
    </xf>
    <xf numFmtId="0" fontId="8" fillId="0" borderId="17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8" fillId="0" borderId="23" xfId="52" applyFont="1" applyBorder="1" applyAlignment="1">
      <alignment horizontal="center" vertical="top"/>
      <protection/>
    </xf>
    <xf numFmtId="0" fontId="8" fillId="0" borderId="24" xfId="52" applyFont="1" applyBorder="1" applyAlignment="1">
      <alignment horizontal="center" vertical="top"/>
      <protection/>
    </xf>
    <xf numFmtId="0" fontId="8" fillId="0" borderId="25" xfId="52" applyFont="1" applyBorder="1" applyAlignment="1">
      <alignment horizontal="center" vertical="top"/>
      <protection/>
    </xf>
    <xf numFmtId="0" fontId="8" fillId="0" borderId="23" xfId="52" applyFont="1" applyFill="1" applyBorder="1" applyAlignment="1">
      <alignment horizontal="left" vertical="top" wrapText="1" indent="1"/>
      <protection/>
    </xf>
    <xf numFmtId="0" fontId="8" fillId="0" borderId="24" xfId="52" applyFont="1" applyFill="1" applyBorder="1" applyAlignment="1">
      <alignment horizontal="left" vertical="top" wrapText="1" indent="1"/>
      <protection/>
    </xf>
    <xf numFmtId="0" fontId="8" fillId="0" borderId="24" xfId="52" applyFont="1" applyFill="1" applyBorder="1" applyAlignment="1">
      <alignment horizontal="center" vertical="top"/>
      <protection/>
    </xf>
    <xf numFmtId="0" fontId="8" fillId="0" borderId="13" xfId="52" applyFont="1" applyBorder="1" applyAlignment="1">
      <alignment horizontal="center" vertical="top"/>
      <protection/>
    </xf>
    <xf numFmtId="0" fontId="8" fillId="0" borderId="14" xfId="52" applyFont="1" applyBorder="1" applyAlignment="1">
      <alignment horizontal="center" vertical="top"/>
      <protection/>
    </xf>
    <xf numFmtId="0" fontId="8" fillId="0" borderId="22" xfId="52" applyFont="1" applyBorder="1" applyAlignment="1">
      <alignment horizontal="center" vertical="top"/>
      <protection/>
    </xf>
    <xf numFmtId="0" fontId="8" fillId="0" borderId="13" xfId="52" applyFont="1" applyFill="1" applyBorder="1" applyAlignment="1">
      <alignment horizontal="left" vertical="top" wrapText="1"/>
      <protection/>
    </xf>
    <xf numFmtId="0" fontId="8" fillId="0" borderId="14" xfId="52" applyFont="1" applyFill="1" applyBorder="1" applyAlignment="1">
      <alignment horizontal="left" vertical="top" wrapText="1"/>
      <protection/>
    </xf>
    <xf numFmtId="0" fontId="8" fillId="0" borderId="14" xfId="52" applyFont="1" applyFill="1" applyBorder="1" applyAlignment="1">
      <alignment horizontal="center" vertical="top"/>
      <protection/>
    </xf>
    <xf numFmtId="4" fontId="8" fillId="0" borderId="24" xfId="52" applyNumberFormat="1" applyFont="1" applyFill="1" applyBorder="1" applyAlignment="1">
      <alignment horizontal="center" vertical="top"/>
      <protection/>
    </xf>
    <xf numFmtId="164" fontId="8" fillId="0" borderId="24" xfId="52" applyNumberFormat="1" applyFont="1" applyFill="1" applyBorder="1" applyAlignment="1">
      <alignment horizontal="center" vertical="top"/>
      <protection/>
    </xf>
    <xf numFmtId="4" fontId="8" fillId="0" borderId="25" xfId="52" applyNumberFormat="1" applyFont="1" applyFill="1" applyBorder="1" applyAlignment="1">
      <alignment horizontal="center" vertical="top"/>
      <protection/>
    </xf>
    <xf numFmtId="4" fontId="8" fillId="0" borderId="14" xfId="52" applyNumberFormat="1" applyFont="1" applyFill="1" applyBorder="1" applyAlignment="1">
      <alignment horizontal="center" vertical="top"/>
      <protection/>
    </xf>
    <xf numFmtId="164" fontId="8" fillId="0" borderId="14" xfId="52" applyNumberFormat="1" applyFont="1" applyFill="1" applyBorder="1" applyAlignment="1">
      <alignment horizontal="center" vertical="top"/>
      <protection/>
    </xf>
    <xf numFmtId="4" fontId="8" fillId="0" borderId="22" xfId="52" applyNumberFormat="1" applyFont="1" applyFill="1" applyBorder="1" applyAlignment="1">
      <alignment horizontal="center" vertical="top"/>
      <protection/>
    </xf>
    <xf numFmtId="0" fontId="8" fillId="0" borderId="15" xfId="52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center" vertical="top"/>
      <protection/>
    </xf>
    <xf numFmtId="0" fontId="8" fillId="0" borderId="21" xfId="52" applyFont="1" applyBorder="1" applyAlignment="1">
      <alignment horizontal="center" vertical="top"/>
      <protection/>
    </xf>
    <xf numFmtId="0" fontId="8" fillId="0" borderId="15" xfId="52" applyFont="1" applyFill="1" applyBorder="1" applyAlignment="1">
      <alignment horizontal="left" vertical="top" wrapText="1" indent="1"/>
      <protection/>
    </xf>
    <xf numFmtId="0" fontId="8" fillId="0" borderId="16" xfId="52" applyFont="1" applyFill="1" applyBorder="1" applyAlignment="1">
      <alignment horizontal="left" vertical="top" wrapText="1" indent="1"/>
      <protection/>
    </xf>
    <xf numFmtId="0" fontId="8" fillId="0" borderId="16" xfId="52" applyFont="1" applyFill="1" applyBorder="1" applyAlignment="1">
      <alignment horizontal="center" vertical="top"/>
      <protection/>
    </xf>
    <xf numFmtId="4" fontId="8" fillId="0" borderId="16" xfId="52" applyNumberFormat="1" applyFont="1" applyFill="1" applyBorder="1" applyAlignment="1">
      <alignment horizontal="center" vertical="top"/>
      <protection/>
    </xf>
    <xf numFmtId="164" fontId="8" fillId="0" borderId="16" xfId="52" applyNumberFormat="1" applyFont="1" applyFill="1" applyBorder="1" applyAlignment="1">
      <alignment horizontal="center" vertical="top"/>
      <protection/>
    </xf>
    <xf numFmtId="4" fontId="8" fillId="0" borderId="21" xfId="52" applyNumberFormat="1" applyFont="1" applyFill="1" applyBorder="1" applyAlignment="1">
      <alignment horizontal="center" vertical="top"/>
      <protection/>
    </xf>
    <xf numFmtId="0" fontId="16" fillId="0" borderId="0" xfId="52" applyFont="1" applyFill="1" applyBorder="1" applyAlignment="1">
      <alignment horizontal="justify" vertical="top" wrapText="1"/>
      <protection/>
    </xf>
    <xf numFmtId="164" fontId="8" fillId="0" borderId="19" xfId="52" applyNumberFormat="1" applyFont="1" applyFill="1" applyBorder="1" applyAlignment="1">
      <alignment horizontal="center" vertical="top"/>
      <protection/>
    </xf>
    <xf numFmtId="0" fontId="8" fillId="0" borderId="19" xfId="52" applyFont="1" applyFill="1" applyBorder="1" applyAlignment="1">
      <alignment horizontal="center" vertical="top"/>
      <protection/>
    </xf>
    <xf numFmtId="0" fontId="8" fillId="0" borderId="17" xfId="52" applyFont="1" applyFill="1" applyBorder="1" applyAlignment="1">
      <alignment horizontal="center" vertical="top"/>
      <protection/>
    </xf>
    <xf numFmtId="0" fontId="8" fillId="0" borderId="20" xfId="52" applyFont="1" applyBorder="1" applyAlignment="1">
      <alignment horizontal="center" vertical="top"/>
      <protection/>
    </xf>
    <xf numFmtId="0" fontId="8" fillId="0" borderId="19" xfId="52" applyFont="1" applyBorder="1" applyAlignment="1">
      <alignment horizontal="center" vertical="top"/>
      <protection/>
    </xf>
    <xf numFmtId="0" fontId="8" fillId="0" borderId="17" xfId="52" applyFont="1" applyBorder="1" applyAlignment="1">
      <alignment horizontal="center" vertical="top"/>
      <protection/>
    </xf>
    <xf numFmtId="0" fontId="8" fillId="0" borderId="20" xfId="52" applyFont="1" applyFill="1" applyBorder="1" applyAlignment="1">
      <alignment horizontal="left" vertical="top" wrapText="1"/>
      <protection/>
    </xf>
    <xf numFmtId="0" fontId="8" fillId="0" borderId="19" xfId="52" applyFont="1" applyFill="1" applyBorder="1" applyAlignment="1">
      <alignment horizontal="left" vertical="top" wrapText="1"/>
      <protection/>
    </xf>
    <xf numFmtId="164" fontId="14" fillId="0" borderId="19" xfId="52" applyNumberFormat="1" applyFont="1" applyBorder="1" applyAlignment="1">
      <alignment horizontal="center" vertical="top"/>
      <protection/>
    </xf>
    <xf numFmtId="164" fontId="14" fillId="0" borderId="17" xfId="52" applyNumberFormat="1" applyFont="1" applyBorder="1" applyAlignment="1">
      <alignment horizontal="center" vertical="top"/>
      <protection/>
    </xf>
    <xf numFmtId="0" fontId="14" fillId="0" borderId="16" xfId="52" applyFont="1" applyFill="1" applyBorder="1" applyAlignment="1">
      <alignment horizontal="left" vertical="top" wrapText="1" indent="1"/>
      <protection/>
    </xf>
    <xf numFmtId="0" fontId="14" fillId="0" borderId="14" xfId="52" applyFont="1" applyBorder="1" applyAlignment="1">
      <alignment horizontal="center" vertical="top"/>
      <protection/>
    </xf>
    <xf numFmtId="164" fontId="14" fillId="0" borderId="14" xfId="52" applyNumberFormat="1" applyFont="1" applyBorder="1" applyAlignment="1">
      <alignment horizontal="center" vertical="top"/>
      <protection/>
    </xf>
    <xf numFmtId="164" fontId="14" fillId="0" borderId="22" xfId="52" applyNumberFormat="1" applyFont="1" applyBorder="1" applyAlignment="1">
      <alignment horizontal="center" vertical="top"/>
      <protection/>
    </xf>
    <xf numFmtId="0" fontId="14" fillId="0" borderId="23" xfId="52" applyFont="1" applyBorder="1" applyAlignment="1">
      <alignment horizontal="center" vertical="top"/>
      <protection/>
    </xf>
    <xf numFmtId="164" fontId="14" fillId="0" borderId="0" xfId="52" applyNumberFormat="1" applyFont="1" applyBorder="1" applyAlignment="1">
      <alignment horizontal="center" vertical="top"/>
      <protection/>
    </xf>
    <xf numFmtId="164" fontId="14" fillId="0" borderId="23" xfId="52" applyNumberFormat="1" applyFont="1" applyBorder="1" applyAlignment="1">
      <alignment horizontal="center" vertical="top"/>
      <protection/>
    </xf>
    <xf numFmtId="0" fontId="11" fillId="0" borderId="0" xfId="52" applyFont="1" applyBorder="1" applyAlignment="1">
      <alignment horizontal="center" vertical="top"/>
      <protection/>
    </xf>
    <xf numFmtId="0" fontId="11" fillId="0" borderId="0" xfId="52" applyFont="1" applyFill="1" applyBorder="1" applyAlignment="1">
      <alignment horizontal="center" vertical="top" wrapText="1"/>
      <protection/>
    </xf>
    <xf numFmtId="0" fontId="14" fillId="0" borderId="12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2;&#1073;&#1083;&#1086;&#1085;+&#1087;&#1086;+&#1058;&#1055;+&#1085;&#1072;+2018+&#1075;&#1086;&#1076;+&#1069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Анкета"/>
      <sheetName val="СТС"/>
      <sheetName val="Станд-е. ставки"/>
      <sheetName val="НВВ "/>
      <sheetName val="ФОТ ПП"/>
      <sheetName val="ОПР -25 счет"/>
      <sheetName val="ОХР -26 счет"/>
      <sheetName val="Прибыль"/>
      <sheetName val="Калькуляция"/>
      <sheetName val="свод Ставка за мощность"/>
      <sheetName val="выпадающие ЛТП (до 15 кВт)"/>
      <sheetName val="выпадающие до 150 кВт"/>
      <sheetName val="рассрочка таб.1"/>
      <sheetName val="рассрочка таб.2"/>
      <sheetName val="Кол-во ТП"/>
      <sheetName val="расчет ставок"/>
      <sheetName val="Стандартизированные ставки"/>
      <sheetName val="Лист1"/>
    </sheetNames>
    <sheetDataSet>
      <sheetData sheetId="2">
        <row r="15">
          <cell r="D15" t="str">
            <v>Стандартизированная тарифная ставка на покрытие расходов сетевой организации на строительство воздушных линий электропередачи на уровне напряжения НН (ниже 1 кВ) в расчете на 1 км линий с присоединяемой максимальной мощностью заявителя более 150 кВт</v>
          </cell>
          <cell r="AE15" t="str">
            <v>СИП-4  4х50</v>
          </cell>
        </row>
        <row r="17">
          <cell r="D17" t="str">
            <v>Стандартизированная тарифная ставка на покрытие расходов сетевой организации на строительство воздушных линий электропередачи на уровне напряжения СН2 (от 1 кВ до 20 кВ) в расчете на 1 км линий  с присоединяемой максимальной мощностью заявителя более 150 </v>
          </cell>
          <cell r="AE17" t="str">
            <v>СИП-2  3х95+1х95 </v>
          </cell>
        </row>
        <row r="24">
          <cell r="D24" t="str">
            <v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НН (ниже 1 кВ) в расчете на 1 км линий с присоединяемой максимальной мощностью заявителя более 150 кВт -с бу</v>
          </cell>
          <cell r="AE24" t="str">
            <v>АСБ 4х185</v>
          </cell>
        </row>
        <row r="25">
          <cell r="D25" t="str">
            <v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НН (ниже 1 кВ) в расчете на 1 км линий с присоединяемой максимальной мощностью заявителя более 150 кВт - с и</v>
          </cell>
          <cell r="AE25" t="str">
            <v>АПвБШп 4x185</v>
          </cell>
        </row>
        <row r="34">
          <cell r="D34" t="str">
            <v>Стандартизированная тарифная ставка на покрытие расходов сетевой организации на строительство кабельных линий электропередачи на уровне напряжения СН2 (от 1 кВ до 20 кВ) в расчете на 1 км линий с присоединяемой максимальной мощностью заявителя более 150 к</v>
          </cell>
          <cell r="AE34" t="str">
            <v>ААБЛ 3х185</v>
          </cell>
        </row>
        <row r="35">
          <cell r="D35" t="str">
            <v>Стандартизированная тарифная ставка на покрытие расходов сетевой организации на строительство кабельных линий электропередачи на уровне напряжения СН2 (от 1 кВ до 20 кВ) в расчете на 1 км линий с присоединяемой максимальной мощностью заявителя более 150 к</v>
          </cell>
          <cell r="AE35" t="str">
            <v>АПвВ 1х185/70</v>
          </cell>
        </row>
        <row r="41">
          <cell r="D41" t="str">
            <v>Стандартизированная тарифная ставка на покрытие расходов сетевой организации на строительство однотрансформаторной подстанций с присоединяемой максимальной мощностью заявителя более 150 кВт и не более 670 кВт (включительно) - в металлической оболочке</v>
          </cell>
          <cell r="AE41" t="str">
            <v>КТП-1000</v>
          </cell>
        </row>
        <row r="43">
          <cell r="D43" t="str">
            <v>Стандартизированная тарифная ставка на покрытие расходов сетевой организации на строительство двухтрансформаторной подстанций с присоединяемой максимальной мощностью заявителя более 150 кВт и не более 670 кВт (включительно) - в металлической оболочке</v>
          </cell>
          <cell r="AE43" t="str">
            <v>КТП-2х1000</v>
          </cell>
        </row>
        <row r="45">
          <cell r="D45" t="str">
            <v>Стандартизированная тарифная ставка на покрытие расходов сетевой организации на строительство однотрансформаторной подстанций с присоединяемой максимальной мощностью заявителя более 670 кВт -в металлической оболочке</v>
          </cell>
          <cell r="AE45" t="str">
            <v>КТП-1000</v>
          </cell>
        </row>
        <row r="47">
          <cell r="D47" t="str">
            <v>Стандартизированная тарифная ставка на покрытие расходов сетевой организации на строительство однотрансформаторной подстанций с присоединяемой максимальной мощностью заявителя более 670 кВт -в железобетонной оболочке</v>
          </cell>
          <cell r="AE47" t="str">
            <v>БКТП-1000</v>
          </cell>
        </row>
        <row r="48">
          <cell r="D48" t="str">
            <v>Стандартизированная тарифная ставка на покрытие расходов сетевой организации на строительство двухтрансформаторной подстанций с присоединяемой максимальной мощностью заявителя более 670 кВт -в металлической оболочке</v>
          </cell>
          <cell r="AE48" t="str">
            <v>КТП-2х1000</v>
          </cell>
        </row>
        <row r="50">
          <cell r="D50" t="str">
            <v>Стандартизированная тарифная ставка на покрытие расходов сетевой организации на строительство двухтрансформаторной подстанций с присоединяемой максимальной мощностью заявителя более 670 кВт -в железобетонной оболочке</v>
          </cell>
          <cell r="AE50" t="str">
            <v>БКТП-2х1000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76.421875" style="0" customWidth="1"/>
  </cols>
  <sheetData>
    <row r="1" spans="1:4" ht="15">
      <c r="A1" s="1"/>
      <c r="B1" s="28" t="s">
        <v>0</v>
      </c>
      <c r="C1" s="28"/>
      <c r="D1" s="28"/>
    </row>
    <row r="2" spans="1:4" ht="60" customHeight="1">
      <c r="A2" s="1"/>
      <c r="B2" s="26" t="s">
        <v>1</v>
      </c>
      <c r="C2" s="26"/>
      <c r="D2" s="26"/>
    </row>
    <row r="3" spans="1:4" ht="45" customHeight="1">
      <c r="A3" s="2"/>
      <c r="B3" s="27" t="s">
        <v>2</v>
      </c>
      <c r="C3" s="27"/>
      <c r="D3" s="27"/>
    </row>
    <row r="4" ht="16.5">
      <c r="A4" s="3"/>
    </row>
    <row r="5" ht="18.75">
      <c r="A5" s="4" t="s">
        <v>4</v>
      </c>
    </row>
    <row r="6" ht="18.75">
      <c r="A6" s="4" t="s">
        <v>5</v>
      </c>
    </row>
    <row r="7" spans="1:4" ht="19.5" thickBot="1">
      <c r="A7" s="5" t="s">
        <v>162</v>
      </c>
      <c r="B7" s="6" t="s">
        <v>6</v>
      </c>
      <c r="C7" s="5">
        <v>2018</v>
      </c>
      <c r="D7" s="7" t="s">
        <v>7</v>
      </c>
    </row>
    <row r="8" spans="1:4" ht="15">
      <c r="A8" s="8" t="s">
        <v>8</v>
      </c>
      <c r="B8" s="8"/>
      <c r="C8" s="8"/>
      <c r="D8" s="9"/>
    </row>
    <row r="9" ht="16.5">
      <c r="A9" s="10" t="s">
        <v>9</v>
      </c>
    </row>
    <row r="10" ht="16.5">
      <c r="A10" s="24" t="s">
        <v>154</v>
      </c>
    </row>
    <row r="11" ht="16.5">
      <c r="A11" s="10" t="s">
        <v>10</v>
      </c>
    </row>
    <row r="12" ht="16.5">
      <c r="A12" s="24" t="s">
        <v>19</v>
      </c>
    </row>
    <row r="13" ht="16.5">
      <c r="A13" s="10" t="s">
        <v>11</v>
      </c>
    </row>
    <row r="14" ht="16.5">
      <c r="A14" s="24" t="s">
        <v>157</v>
      </c>
    </row>
    <row r="15" ht="16.5">
      <c r="A15" s="10" t="s">
        <v>12</v>
      </c>
    </row>
    <row r="16" ht="16.5">
      <c r="A16" s="24" t="s">
        <v>157</v>
      </c>
    </row>
    <row r="17" ht="16.5">
      <c r="A17" s="10" t="s">
        <v>13</v>
      </c>
    </row>
    <row r="18" ht="16.5">
      <c r="A18" s="25">
        <v>5902193840</v>
      </c>
    </row>
    <row r="19" ht="16.5">
      <c r="A19" s="10" t="s">
        <v>14</v>
      </c>
    </row>
    <row r="20" ht="16.5">
      <c r="A20" s="25">
        <v>590401001</v>
      </c>
    </row>
    <row r="21" ht="16.5">
      <c r="A21" s="10" t="s">
        <v>15</v>
      </c>
    </row>
    <row r="22" ht="16.5">
      <c r="A22" s="24" t="s">
        <v>156</v>
      </c>
    </row>
    <row r="23" ht="16.5">
      <c r="A23" s="10" t="s">
        <v>16</v>
      </c>
    </row>
    <row r="24" ht="16.5">
      <c r="A24" s="24" t="s">
        <v>158</v>
      </c>
    </row>
    <row r="25" ht="16.5">
      <c r="A25" s="10" t="s">
        <v>17</v>
      </c>
    </row>
    <row r="26" ht="16.5">
      <c r="A26" s="24" t="s">
        <v>155</v>
      </c>
    </row>
    <row r="27" ht="16.5">
      <c r="A27" s="10" t="s">
        <v>18</v>
      </c>
    </row>
    <row r="28" ht="16.5">
      <c r="A28" s="24" t="s">
        <v>155</v>
      </c>
    </row>
  </sheetData>
  <sheetProtection/>
  <mergeCells count="3">
    <mergeCell ref="B2:D2"/>
    <mergeCell ref="B3:D3"/>
    <mergeCell ref="B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38"/>
  <sheetViews>
    <sheetView view="pageBreakPreview" zoomScale="80" zoomScaleSheetLayoutView="80" zoomScalePageLayoutView="0" workbookViewId="0" topLeftCell="A15">
      <selection activeCell="FE17" sqref="FE17"/>
    </sheetView>
  </sheetViews>
  <sheetFormatPr defaultColWidth="0.85546875" defaultRowHeight="15"/>
  <cols>
    <col min="1" max="102" width="0.85546875" style="18" customWidth="1"/>
    <col min="103" max="103" width="20.57421875" style="18" customWidth="1"/>
    <col min="104" max="16384" width="0.85546875" style="18" customWidth="1"/>
  </cols>
  <sheetData>
    <row r="1" s="11" customFormat="1" ht="12.75">
      <c r="BO1" s="11" t="s">
        <v>20</v>
      </c>
    </row>
    <row r="2" spans="67:102" s="11" customFormat="1" ht="42.7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0" customHeight="1"/>
    <row r="9" spans="1:102" s="15" customFormat="1" ht="18.75">
      <c r="A9" s="31" t="s">
        <v>25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57" customHeight="1">
      <c r="A10" s="32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36:88" s="16" customFormat="1" ht="18.75">
      <c r="AJ11" s="17" t="s">
        <v>27</v>
      </c>
      <c r="AK11" s="33" t="s">
        <v>161</v>
      </c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</row>
    <row r="12" spans="37:88" ht="14.25" customHeight="1">
      <c r="AK12" s="34" t="s">
        <v>8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40:57" s="16" customFormat="1" ht="18.75">
      <c r="AN13" s="16" t="s">
        <v>6</v>
      </c>
      <c r="AS13" s="29" t="s">
        <v>163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16" t="s">
        <v>28</v>
      </c>
    </row>
    <row r="15" spans="1:102" s="19" customFormat="1" ht="33" customHeight="1">
      <c r="A15" s="35" t="s">
        <v>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 t="s">
        <v>30</v>
      </c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9" t="s">
        <v>31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</row>
    <row r="16" spans="1:102" s="19" customFormat="1" ht="50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41" t="s">
        <v>32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 t="s">
        <v>33</v>
      </c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39"/>
    </row>
    <row r="17" spans="1:102" s="20" customFormat="1" ht="273.75" customHeight="1">
      <c r="A17" s="42" t="s">
        <v>34</v>
      </c>
      <c r="B17" s="42"/>
      <c r="C17" s="42"/>
      <c r="D17" s="42"/>
      <c r="E17" s="42"/>
      <c r="F17" s="42"/>
      <c r="G17" s="42"/>
      <c r="H17" s="42"/>
      <c r="I17" s="43" t="s">
        <v>35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4"/>
      <c r="BB17" s="45" t="s">
        <v>36</v>
      </c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6">
        <f>BU18+BU19+BU20+BU21</f>
        <v>775.4686805199601</v>
      </c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>
        <f>CJ18+CJ19+CJ20+CJ21</f>
        <v>775.4686805199601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</row>
    <row r="18" spans="1:102" s="20" customFormat="1" ht="71.25" customHeight="1">
      <c r="A18" s="42" t="s">
        <v>37</v>
      </c>
      <c r="B18" s="42"/>
      <c r="C18" s="42"/>
      <c r="D18" s="42"/>
      <c r="E18" s="42"/>
      <c r="F18" s="42"/>
      <c r="G18" s="42"/>
      <c r="H18" s="42"/>
      <c r="I18" s="43" t="s">
        <v>38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47" t="s">
        <v>36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>
        <v>302.1398457330466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>
        <f>BU18</f>
        <v>302.1398457330466</v>
      </c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9"/>
    </row>
    <row r="19" spans="1:102" s="20" customFormat="1" ht="71.25" customHeight="1">
      <c r="A19" s="50" t="s">
        <v>39</v>
      </c>
      <c r="B19" s="50"/>
      <c r="C19" s="50"/>
      <c r="D19" s="50"/>
      <c r="E19" s="50"/>
      <c r="F19" s="50"/>
      <c r="G19" s="50"/>
      <c r="H19" s="50"/>
      <c r="I19" s="51" t="s">
        <v>40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  <c r="BB19" s="45" t="s">
        <v>41</v>
      </c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6">
        <v>211.8567999777812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8">
        <f>BU19</f>
        <v>211.8567999777812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20" customFormat="1" ht="117.75" customHeight="1">
      <c r="A20" s="42" t="s">
        <v>42</v>
      </c>
      <c r="B20" s="42"/>
      <c r="C20" s="42"/>
      <c r="D20" s="42"/>
      <c r="E20" s="42"/>
      <c r="F20" s="42"/>
      <c r="G20" s="42"/>
      <c r="H20" s="42"/>
      <c r="I20" s="43" t="s">
        <v>43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4"/>
      <c r="BB20" s="47" t="s">
        <v>41</v>
      </c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53">
        <v>0</v>
      </c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48">
        <f>BU20</f>
        <v>0</v>
      </c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</row>
    <row r="21" spans="1:102" s="20" customFormat="1" ht="132.75" customHeight="1">
      <c r="A21" s="42" t="s">
        <v>44</v>
      </c>
      <c r="B21" s="42"/>
      <c r="C21" s="42"/>
      <c r="D21" s="42"/>
      <c r="E21" s="42"/>
      <c r="F21" s="42"/>
      <c r="G21" s="42"/>
      <c r="H21" s="42"/>
      <c r="I21" s="43" t="s">
        <v>45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4"/>
      <c r="BB21" s="47" t="s">
        <v>36</v>
      </c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8">
        <v>261.47203480913225</v>
      </c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>
        <f>BU21</f>
        <v>261.47203480913225</v>
      </c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9"/>
    </row>
    <row r="22" spans="1:102" s="20" customFormat="1" ht="197.25" customHeight="1">
      <c r="A22" s="42" t="s">
        <v>46</v>
      </c>
      <c r="B22" s="42"/>
      <c r="C22" s="42"/>
      <c r="D22" s="42"/>
      <c r="E22" s="42"/>
      <c r="F22" s="42"/>
      <c r="G22" s="42"/>
      <c r="H22" s="42"/>
      <c r="I22" s="43" t="s">
        <v>47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4"/>
      <c r="BB22" s="47" t="s">
        <v>41</v>
      </c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3" s="20" customFormat="1" ht="126.75" customHeight="1">
      <c r="A23" s="42"/>
      <c r="B23" s="42"/>
      <c r="C23" s="42"/>
      <c r="D23" s="42"/>
      <c r="E23" s="42"/>
      <c r="F23" s="42"/>
      <c r="G23" s="42"/>
      <c r="H23" s="42"/>
      <c r="I23" s="43" t="str">
        <f>'[1]СТС'!$D$15</f>
        <v>Стандартизированная тарифная ставка на покрытие расходов сетевой организации на строительство воздушных линий электропередачи на уровне напряжения НН (ниже 1 кВ) в расчете на 1 км линий с присоединяемой максимальной мощностью заявителя более 150 кВт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4"/>
      <c r="BB23" s="47" t="s">
        <v>41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>
        <v>2164897.7019999996</v>
      </c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>
        <f>BU23</f>
        <v>2164897.7019999996</v>
      </c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9"/>
      <c r="CY23" s="20" t="str">
        <f>'[1]СТС'!$AE$15</f>
        <v>СИП-4  4х50</v>
      </c>
    </row>
    <row r="24" spans="1:103" s="20" customFormat="1" ht="130.5" customHeight="1">
      <c r="A24" s="42"/>
      <c r="B24" s="42"/>
      <c r="C24" s="42"/>
      <c r="D24" s="42"/>
      <c r="E24" s="42"/>
      <c r="F24" s="42"/>
      <c r="G24" s="42"/>
      <c r="H24" s="42"/>
      <c r="I24" s="43" t="str">
        <f>'[1]СТС'!$D$17</f>
        <v>Стандартизированная тарифная ставка на покрытие расходов сетевой организации на строительство воздушных линий электропередачи на уровне напряжения СН2 (от 1 кВ до 20 кВ) в расчете на 1 км линий  с присоединяемой максимальной мощностью заявителя более 150 кВт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4"/>
      <c r="BB24" s="47" t="s">
        <v>41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8">
        <v>2371027.9119999995</v>
      </c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>
        <f>BU24</f>
        <v>2371027.9119999995</v>
      </c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9"/>
      <c r="CY24" s="20" t="str">
        <f>'[1]СТС'!$AE$17</f>
        <v>СИП-2  3х95+1х95 </v>
      </c>
    </row>
    <row r="25" spans="1:102" s="20" customFormat="1" ht="197.25" customHeight="1">
      <c r="A25" s="50" t="s">
        <v>48</v>
      </c>
      <c r="B25" s="50"/>
      <c r="C25" s="50"/>
      <c r="D25" s="50"/>
      <c r="E25" s="50"/>
      <c r="F25" s="50"/>
      <c r="G25" s="50"/>
      <c r="H25" s="50"/>
      <c r="I25" s="51" t="s">
        <v>49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2"/>
      <c r="BB25" s="45" t="s">
        <v>41</v>
      </c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56"/>
    </row>
    <row r="26" spans="1:103" s="20" customFormat="1" ht="165" customHeight="1">
      <c r="A26" s="50"/>
      <c r="B26" s="50"/>
      <c r="C26" s="50"/>
      <c r="D26" s="50"/>
      <c r="E26" s="50"/>
      <c r="F26" s="50"/>
      <c r="G26" s="50"/>
      <c r="H26" s="50"/>
      <c r="I26" s="51" t="str">
        <f>'[1]СТС'!$D$24</f>
        <v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НН (ниже 1 кВ) в расчете на 1 км линий с присоединяемой максимальной мощностью заявителя более 150 кВт -с бумажной или виниловой изоляцией  с алюминиевой жилой в траншее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2"/>
      <c r="BB26" s="45" t="s">
        <v>41</v>
      </c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6">
        <v>5135306.192</v>
      </c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>
        <f>BU26</f>
        <v>5135306.192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56"/>
      <c r="CY26" s="20" t="str">
        <f>'[1]СТС'!$AE$24</f>
        <v>АСБ 4х185</v>
      </c>
    </row>
    <row r="27" spans="1:103" s="20" customFormat="1" ht="197.25" customHeight="1">
      <c r="A27" s="50"/>
      <c r="B27" s="50"/>
      <c r="C27" s="50"/>
      <c r="D27" s="50"/>
      <c r="E27" s="50"/>
      <c r="F27" s="50"/>
      <c r="G27" s="50"/>
      <c r="H27" s="50"/>
      <c r="I27" s="51" t="str">
        <f>'[1]СТС'!$D$25</f>
        <v>Стандартизированная тарифная ставка на покрытие расходов сетевой организации на строительство кабельных линий электропередачи на уровне напряжения НН (ниже 1 кВ) в расчете на 1 км линий с присоединяемой максимальной мощностью заявителя более 150 кВт - с изоляцией из шитого полиэтилена с алюминиевой жилой в траншее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2"/>
      <c r="BB27" s="45" t="s">
        <v>41</v>
      </c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6">
        <v>5064713.722</v>
      </c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>
        <f>BU27</f>
        <v>5064713.722</v>
      </c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56"/>
      <c r="CY27" s="20" t="str">
        <f>'[1]СТС'!$AE$25</f>
        <v>АПвБШп 4x185</v>
      </c>
    </row>
    <row r="28" spans="1:103" s="20" customFormat="1" ht="197.25" customHeight="1">
      <c r="A28" s="50"/>
      <c r="B28" s="50"/>
      <c r="C28" s="50"/>
      <c r="D28" s="50"/>
      <c r="E28" s="50"/>
      <c r="F28" s="50"/>
      <c r="G28" s="50"/>
      <c r="H28" s="50"/>
      <c r="I28" s="57" t="str">
        <f>'[1]СТС'!$D$34</f>
        <v>Стандартизированная тарифная ставка на покрытие расходов сетевой организации на строительство кабельных линий электропередачи на уровне напряжения СН2 (от 1 кВ до 20 кВ) в расчете на 1 км линий с присоединяемой максимальной мощностью заявителя более 150 кВт - с бумажной или виниловой изоляцией с алюминиевой жилой в траншее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2"/>
      <c r="BB28" s="45" t="s">
        <v>41</v>
      </c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6">
        <v>4866783.452</v>
      </c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>
        <f>BU28</f>
        <v>4866783.452</v>
      </c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56"/>
      <c r="CY28" s="20" t="str">
        <f>'[1]СТС'!$AE$34</f>
        <v>ААБЛ 3х185</v>
      </c>
    </row>
    <row r="29" spans="1:103" s="20" customFormat="1" ht="197.25" customHeight="1">
      <c r="A29" s="50"/>
      <c r="B29" s="50"/>
      <c r="C29" s="50"/>
      <c r="D29" s="50"/>
      <c r="E29" s="50"/>
      <c r="F29" s="50"/>
      <c r="G29" s="50"/>
      <c r="H29" s="50"/>
      <c r="I29" s="51" t="str">
        <f>'[1]СТС'!$D$35</f>
        <v>Стандартизированная тарифная ставка на покрытие расходов сетевой организации на строительство кабельных линий электропередачи на уровне напряжения СН2 (от 1 кВ до 20 кВ) в расчете на 1 км линий с присоединяемой максимальной мощностью заявителя более 150 кВт - с изоляцией из шитого полиэтилена с аллюминиевой жилой в траншее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2"/>
      <c r="BB29" s="45" t="s">
        <v>41</v>
      </c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6">
        <v>6200260.052</v>
      </c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>
        <f>BU29</f>
        <v>6200260.052</v>
      </c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56"/>
      <c r="CY29" s="20" t="str">
        <f>'[1]СТС'!$AE$35</f>
        <v>АПвВ 1х185/70</v>
      </c>
    </row>
    <row r="30" spans="1:102" s="20" customFormat="1" ht="164.25" customHeight="1">
      <c r="A30" s="42" t="s">
        <v>50</v>
      </c>
      <c r="B30" s="42"/>
      <c r="C30" s="42"/>
      <c r="D30" s="42"/>
      <c r="E30" s="42"/>
      <c r="F30" s="42"/>
      <c r="G30" s="42"/>
      <c r="H30" s="42"/>
      <c r="I30" s="43" t="s">
        <v>51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4"/>
      <c r="BB30" s="47" t="s">
        <v>36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9"/>
    </row>
    <row r="31" spans="1:103" s="20" customFormat="1" ht="127.5" customHeight="1">
      <c r="A31" s="42"/>
      <c r="B31" s="42"/>
      <c r="C31" s="42"/>
      <c r="D31" s="42"/>
      <c r="E31" s="42"/>
      <c r="F31" s="42"/>
      <c r="G31" s="42"/>
      <c r="H31" s="42"/>
      <c r="I31" s="43" t="str">
        <f>'[1]СТС'!$D$41</f>
        <v>Стандартизированная тарифная ставка на покрытие расходов сетевой организации на строительство однотрансформаторной подстанций с присоединяемой максимальной мощностью заявителя более 150 кВт и не более 670 кВт (включительно) - в металлической оболочке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4"/>
      <c r="BB31" s="47" t="s">
        <v>36</v>
      </c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8">
        <v>2403.590788764045</v>
      </c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>
        <f>BU31</f>
        <v>2403.590788764045</v>
      </c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9"/>
      <c r="CY31" s="20" t="str">
        <f>'[1]СТС'!$AE$41</f>
        <v>КТП-1000</v>
      </c>
    </row>
    <row r="32" spans="1:103" s="20" customFormat="1" ht="127.5" customHeight="1">
      <c r="A32" s="42"/>
      <c r="B32" s="42"/>
      <c r="C32" s="42"/>
      <c r="D32" s="42"/>
      <c r="E32" s="42"/>
      <c r="F32" s="42"/>
      <c r="G32" s="42"/>
      <c r="H32" s="42"/>
      <c r="I32" s="43" t="str">
        <f>'[1]СТС'!$D$43</f>
        <v>Стандартизированная тарифная ставка на покрытие расходов сетевой организации на строительство двухтрансформаторной подстанций с присоединяемой максимальной мощностью заявителя более 150 кВт и не более 670 кВт (включительно) - в металлической оболочке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4"/>
      <c r="BB32" s="47" t="s">
        <v>36</v>
      </c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8">
        <v>5575.301154494382</v>
      </c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>
        <f>BU32</f>
        <v>5575.301154494382</v>
      </c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9"/>
      <c r="CY32" s="20" t="str">
        <f>'[1]СТС'!$AE$43</f>
        <v>КТП-2х1000</v>
      </c>
    </row>
    <row r="33" spans="1:103" s="20" customFormat="1" ht="118.5" customHeight="1">
      <c r="A33" s="42"/>
      <c r="B33" s="42"/>
      <c r="C33" s="42"/>
      <c r="D33" s="42"/>
      <c r="E33" s="42"/>
      <c r="F33" s="42"/>
      <c r="G33" s="42"/>
      <c r="H33" s="42"/>
      <c r="I33" s="43" t="str">
        <f>'[1]СТС'!$D$45</f>
        <v>Стандартизированная тарифная ставка на покрытие расходов сетевой организации на строительство однотрансформаторной подстанций с присоединяемой максимальной мощностью заявителя более 670 кВт -в металлической оболочке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4"/>
      <c r="BB33" s="47" t="s">
        <v>36</v>
      </c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8">
        <v>2403.590788764045</v>
      </c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>
        <f>BU33</f>
        <v>2403.590788764045</v>
      </c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9"/>
      <c r="CY33" s="20" t="str">
        <f>'[1]СТС'!$AE$45</f>
        <v>КТП-1000</v>
      </c>
    </row>
    <row r="34" spans="1:103" s="20" customFormat="1" ht="117" customHeight="1">
      <c r="A34" s="42"/>
      <c r="B34" s="42"/>
      <c r="C34" s="42"/>
      <c r="D34" s="42"/>
      <c r="E34" s="42"/>
      <c r="F34" s="42"/>
      <c r="G34" s="42"/>
      <c r="H34" s="42"/>
      <c r="I34" s="43" t="str">
        <f>'[1]СТС'!$D$47</f>
        <v>Стандартизированная тарифная ставка на покрытие расходов сетевой организации на строительство однотрансформаторной подстанций с присоединяемой максимальной мощностью заявителя более 670 кВт -в железобетонной оболочке</v>
      </c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4"/>
      <c r="BB34" s="47" t="s">
        <v>36</v>
      </c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8">
        <v>4949.717114606741</v>
      </c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>
        <f>BU34</f>
        <v>4949.717114606741</v>
      </c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9"/>
      <c r="CY34" s="20" t="str">
        <f>'[1]СТС'!$AE$47</f>
        <v>БКТП-1000</v>
      </c>
    </row>
    <row r="35" spans="1:103" s="20" customFormat="1" ht="116.25" customHeight="1">
      <c r="A35" s="42"/>
      <c r="B35" s="42"/>
      <c r="C35" s="42"/>
      <c r="D35" s="42"/>
      <c r="E35" s="42"/>
      <c r="F35" s="42"/>
      <c r="G35" s="42"/>
      <c r="H35" s="42"/>
      <c r="I35" s="43" t="str">
        <f>'[1]СТС'!$D$48</f>
        <v>Стандартизированная тарифная ставка на покрытие расходов сетевой организации на строительство двухтрансформаторной подстанций с присоединяемой максимальной мощностью заявителя более 670 кВт -в металлической оболочке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4"/>
      <c r="BB35" s="47" t="s">
        <v>36</v>
      </c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8">
        <v>5575.301154494382</v>
      </c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>
        <f>BU35</f>
        <v>5575.301154494382</v>
      </c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9"/>
      <c r="CY35" s="20" t="str">
        <f>'[1]СТС'!$AE$48</f>
        <v>КТП-2х1000</v>
      </c>
    </row>
    <row r="36" spans="1:103" s="20" customFormat="1" ht="116.25" customHeight="1">
      <c r="A36" s="42"/>
      <c r="B36" s="42"/>
      <c r="C36" s="42"/>
      <c r="D36" s="42"/>
      <c r="E36" s="42"/>
      <c r="F36" s="42"/>
      <c r="G36" s="42"/>
      <c r="H36" s="42"/>
      <c r="I36" s="43" t="str">
        <f>'[1]СТС'!$D$50</f>
        <v>Стандартизированная тарифная ставка на покрытие расходов сетевой организации на строительство двухтрансформаторной подстанций с присоединяемой максимальной мощностью заявителя более 670 кВт -в железобетонной оболочке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4"/>
      <c r="BB36" s="47" t="s">
        <v>36</v>
      </c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8">
        <v>11670.099469101124</v>
      </c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>
        <f>BU36</f>
        <v>11670.099469101124</v>
      </c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9"/>
      <c r="CY36" s="20" t="str">
        <f>'[1]СТС'!$AE$50</f>
        <v>БКТП-2х1000</v>
      </c>
    </row>
    <row r="37" ht="45" customHeight="1"/>
    <row r="38" spans="1:102" ht="44.25" customHeight="1">
      <c r="A38" s="54" t="s">
        <v>52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</row>
    <row r="39" ht="3" customHeight="1"/>
  </sheetData>
  <sheetProtection/>
  <mergeCells count="112">
    <mergeCell ref="A36:H36"/>
    <mergeCell ref="I36:BA36"/>
    <mergeCell ref="BB36:BT36"/>
    <mergeCell ref="BU36:CI36"/>
    <mergeCell ref="CJ36:CX36"/>
    <mergeCell ref="A35:H35"/>
    <mergeCell ref="I35:BA35"/>
    <mergeCell ref="BB35:BT35"/>
    <mergeCell ref="BU35:CI35"/>
    <mergeCell ref="CJ35:CX35"/>
    <mergeCell ref="A34:H34"/>
    <mergeCell ref="I34:BA34"/>
    <mergeCell ref="BB34:BT34"/>
    <mergeCell ref="BU34:CI34"/>
    <mergeCell ref="CJ34:CX34"/>
    <mergeCell ref="A33:H33"/>
    <mergeCell ref="I33:BA33"/>
    <mergeCell ref="BB33:BT33"/>
    <mergeCell ref="BU33:CI33"/>
    <mergeCell ref="CJ33:CX33"/>
    <mergeCell ref="A32:H32"/>
    <mergeCell ref="I32:BA32"/>
    <mergeCell ref="BB32:BT32"/>
    <mergeCell ref="BU32:CI32"/>
    <mergeCell ref="CJ32:CX32"/>
    <mergeCell ref="A31:H31"/>
    <mergeCell ref="I31:BA31"/>
    <mergeCell ref="BB31:BT31"/>
    <mergeCell ref="BU31:CI31"/>
    <mergeCell ref="CJ31:CX31"/>
    <mergeCell ref="A29:H29"/>
    <mergeCell ref="I29:BA29"/>
    <mergeCell ref="BB29:BT29"/>
    <mergeCell ref="BU29:CI29"/>
    <mergeCell ref="CJ29:CX29"/>
    <mergeCell ref="A28:H28"/>
    <mergeCell ref="I28:BA28"/>
    <mergeCell ref="BB28:BT28"/>
    <mergeCell ref="BU28:CI28"/>
    <mergeCell ref="CJ28:CX28"/>
    <mergeCell ref="BU24:CI24"/>
    <mergeCell ref="CJ24:CX24"/>
    <mergeCell ref="A23:H23"/>
    <mergeCell ref="I23:BA23"/>
    <mergeCell ref="BB23:BT23"/>
    <mergeCell ref="BU23:CI23"/>
    <mergeCell ref="CJ23:CX23"/>
    <mergeCell ref="A27:H27"/>
    <mergeCell ref="I27:BA27"/>
    <mergeCell ref="BB27:BT27"/>
    <mergeCell ref="BU27:CI27"/>
    <mergeCell ref="CJ27:CX27"/>
    <mergeCell ref="A26:H26"/>
    <mergeCell ref="I26:BA26"/>
    <mergeCell ref="BB26:BT26"/>
    <mergeCell ref="BU26:CI26"/>
    <mergeCell ref="CJ26:CX26"/>
    <mergeCell ref="A21:H21"/>
    <mergeCell ref="I21:BA21"/>
    <mergeCell ref="BB21:BT21"/>
    <mergeCell ref="BU21:CI21"/>
    <mergeCell ref="CJ21:CX21"/>
    <mergeCell ref="A38:CX38"/>
    <mergeCell ref="A22:H22"/>
    <mergeCell ref="I22:BA22"/>
    <mergeCell ref="BB22:BT22"/>
    <mergeCell ref="BU22:CI22"/>
    <mergeCell ref="CJ22:CX22"/>
    <mergeCell ref="A25:H25"/>
    <mergeCell ref="I25:BA25"/>
    <mergeCell ref="BB25:BT25"/>
    <mergeCell ref="BU25:CI25"/>
    <mergeCell ref="CJ25:CX25"/>
    <mergeCell ref="A30:H30"/>
    <mergeCell ref="I30:BA30"/>
    <mergeCell ref="BB30:BT30"/>
    <mergeCell ref="BU30:CI30"/>
    <mergeCell ref="CJ30:CX30"/>
    <mergeCell ref="A24:H24"/>
    <mergeCell ref="I24:BA24"/>
    <mergeCell ref="BB24:BT24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S13:BD13"/>
    <mergeCell ref="BO2:CX2"/>
    <mergeCell ref="A9:CX9"/>
    <mergeCell ref="A10:CX10"/>
    <mergeCell ref="AK11:CJ11"/>
    <mergeCell ref="AK12:CJ12"/>
    <mergeCell ref="A15:BA16"/>
    <mergeCell ref="BB15:BT16"/>
    <mergeCell ref="BU15:CX15"/>
    <mergeCell ref="BU16:CI16"/>
    <mergeCell ref="CJ16:CX1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EO14" sqref="EO14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N1" s="11" t="s">
        <v>21</v>
      </c>
    </row>
    <row r="2" spans="66:102" s="11" customFormat="1" ht="41.25" customHeight="1">
      <c r="BN2" s="30" t="s">
        <v>1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N4" s="12" t="s">
        <v>23</v>
      </c>
    </row>
    <row r="5" s="12" customFormat="1" ht="12">
      <c r="BN5" s="12" t="s">
        <v>24</v>
      </c>
    </row>
    <row r="6" s="11" customFormat="1" ht="12.75"/>
    <row r="7" s="13" customFormat="1" ht="16.5">
      <c r="CX7" s="14" t="s">
        <v>3</v>
      </c>
    </row>
    <row r="8" s="13" customFormat="1" ht="20.25" customHeight="1"/>
    <row r="9" spans="1:102" s="15" customFormat="1" ht="18.75">
      <c r="A9" s="31" t="s">
        <v>53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18.75" customHeight="1">
      <c r="A10" s="58" t="s">
        <v>54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</row>
    <row r="11" ht="13.5" customHeight="1"/>
    <row r="12" spans="1:102" s="19" customFormat="1" ht="114" customHeight="1">
      <c r="A12" s="40" t="s">
        <v>55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59"/>
      <c r="AS12" s="41" t="s">
        <v>56</v>
      </c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39" t="s">
        <v>57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39" t="s">
        <v>58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20" customFormat="1" ht="49.5" customHeight="1">
      <c r="A13" s="60" t="s">
        <v>59</v>
      </c>
      <c r="B13" s="60"/>
      <c r="C13" s="60"/>
      <c r="D13" s="60"/>
      <c r="E13" s="60"/>
      <c r="F13" s="60"/>
      <c r="G13" s="60"/>
      <c r="H13" s="60"/>
      <c r="I13" s="61" t="s">
        <v>60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2"/>
      <c r="AS13" s="63">
        <v>364682.7937997873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>
        <v>1207</v>
      </c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>
        <f>AS13/BM13</f>
        <v>302.1398457330466</v>
      </c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4"/>
    </row>
    <row r="14" spans="1:102" s="20" customFormat="1" ht="19.5" customHeight="1">
      <c r="A14" s="65"/>
      <c r="B14" s="65"/>
      <c r="C14" s="65"/>
      <c r="D14" s="65"/>
      <c r="E14" s="65"/>
      <c r="F14" s="65"/>
      <c r="G14" s="65"/>
      <c r="H14" s="65"/>
      <c r="I14" s="66" t="s">
        <v>32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7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20" customFormat="1" ht="19.5" customHeight="1">
      <c r="A15" s="50"/>
      <c r="B15" s="50"/>
      <c r="C15" s="50"/>
      <c r="D15" s="50"/>
      <c r="E15" s="50"/>
      <c r="F15" s="50"/>
      <c r="G15" s="50"/>
      <c r="H15" s="50"/>
      <c r="I15" s="70" t="s">
        <v>61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1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3"/>
    </row>
    <row r="16" spans="1:102" s="20" customFormat="1" ht="81.75" customHeight="1">
      <c r="A16" s="42" t="s">
        <v>62</v>
      </c>
      <c r="B16" s="42"/>
      <c r="C16" s="42"/>
      <c r="D16" s="42"/>
      <c r="E16" s="42"/>
      <c r="F16" s="42"/>
      <c r="G16" s="42"/>
      <c r="H16" s="42"/>
      <c r="I16" s="43" t="s">
        <v>63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74"/>
    </row>
    <row r="17" spans="1:102" s="20" customFormat="1" ht="66" customHeight="1">
      <c r="A17" s="60" t="s">
        <v>64</v>
      </c>
      <c r="B17" s="60"/>
      <c r="C17" s="60"/>
      <c r="D17" s="60"/>
      <c r="E17" s="60"/>
      <c r="F17" s="60"/>
      <c r="G17" s="60"/>
      <c r="H17" s="60"/>
      <c r="I17" s="61" t="s">
        <v>65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2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20" customFormat="1" ht="35.25" customHeight="1">
      <c r="A18" s="65"/>
      <c r="B18" s="65"/>
      <c r="C18" s="65"/>
      <c r="D18" s="65"/>
      <c r="E18" s="65"/>
      <c r="F18" s="65"/>
      <c r="G18" s="65"/>
      <c r="H18" s="65"/>
      <c r="I18" s="66" t="s">
        <v>66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7"/>
      <c r="AS18" s="75">
        <v>1407183.5062999998</v>
      </c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>
        <v>155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>
        <f>AS18/BM18</f>
        <v>9078.603266451611</v>
      </c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6"/>
    </row>
    <row r="19" spans="1:102" s="20" customFormat="1" ht="35.25" customHeight="1">
      <c r="A19" s="65"/>
      <c r="B19" s="65"/>
      <c r="C19" s="65"/>
      <c r="D19" s="65"/>
      <c r="E19" s="65"/>
      <c r="F19" s="65"/>
      <c r="G19" s="65"/>
      <c r="H19" s="65"/>
      <c r="I19" s="66" t="s">
        <v>67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7"/>
      <c r="AS19" s="75">
        <v>1657503.2360250002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>
        <v>155</v>
      </c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>
        <f>AS19/BM19</f>
        <v>10693.56926467742</v>
      </c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6"/>
    </row>
    <row r="20" spans="1:102" s="20" customFormat="1" ht="35.25" customHeight="1">
      <c r="A20" s="65"/>
      <c r="B20" s="65"/>
      <c r="C20" s="65"/>
      <c r="D20" s="65"/>
      <c r="E20" s="65"/>
      <c r="F20" s="65"/>
      <c r="G20" s="65"/>
      <c r="H20" s="65"/>
      <c r="I20" s="66" t="s">
        <v>68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7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20" customFormat="1" ht="114" customHeight="1">
      <c r="A21" s="65"/>
      <c r="B21" s="65"/>
      <c r="C21" s="65"/>
      <c r="D21" s="65"/>
      <c r="E21" s="65"/>
      <c r="F21" s="65"/>
      <c r="G21" s="65"/>
      <c r="H21" s="65"/>
      <c r="I21" s="66" t="s">
        <v>69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  <c r="AS21" s="75">
        <v>240359.0788764045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>
        <v>100</v>
      </c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>
        <f>AS21/BM21</f>
        <v>2403.590788764045</v>
      </c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6"/>
    </row>
    <row r="22" spans="1:102" s="20" customFormat="1" ht="66" customHeight="1">
      <c r="A22" s="50"/>
      <c r="B22" s="50"/>
      <c r="C22" s="50"/>
      <c r="D22" s="50"/>
      <c r="E22" s="50"/>
      <c r="F22" s="50"/>
      <c r="G22" s="50"/>
      <c r="H22" s="50"/>
      <c r="I22" s="70" t="s">
        <v>70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1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3"/>
    </row>
    <row r="23" spans="1:102" s="20" customFormat="1" ht="66" customHeight="1">
      <c r="A23" s="60" t="s">
        <v>71</v>
      </c>
      <c r="B23" s="60"/>
      <c r="C23" s="60"/>
      <c r="D23" s="60"/>
      <c r="E23" s="60"/>
      <c r="F23" s="60"/>
      <c r="G23" s="60"/>
      <c r="H23" s="60"/>
      <c r="I23" s="61" t="s">
        <v>72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2"/>
      <c r="AS23" s="63">
        <v>255711.1575731819</v>
      </c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>
        <v>1207</v>
      </c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>
        <f>AS23/BM23</f>
        <v>211.8567999777812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</row>
    <row r="24" spans="1:102" s="20" customFormat="1" ht="19.5" customHeight="1">
      <c r="A24" s="65"/>
      <c r="B24" s="65"/>
      <c r="C24" s="65"/>
      <c r="D24" s="65"/>
      <c r="E24" s="65"/>
      <c r="F24" s="65"/>
      <c r="G24" s="65"/>
      <c r="H24" s="65"/>
      <c r="I24" s="66" t="s">
        <v>32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9"/>
    </row>
    <row r="25" spans="1:102" s="20" customFormat="1" ht="19.5" customHeight="1">
      <c r="A25" s="50"/>
      <c r="B25" s="50"/>
      <c r="C25" s="50"/>
      <c r="D25" s="50"/>
      <c r="E25" s="50"/>
      <c r="F25" s="50"/>
      <c r="G25" s="50"/>
      <c r="H25" s="50"/>
      <c r="I25" s="70" t="s">
        <v>61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1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3"/>
    </row>
    <row r="26" spans="1:102" s="20" customFormat="1" ht="114" customHeight="1">
      <c r="A26" s="60" t="s">
        <v>73</v>
      </c>
      <c r="B26" s="60"/>
      <c r="C26" s="60"/>
      <c r="D26" s="60"/>
      <c r="E26" s="60"/>
      <c r="F26" s="60"/>
      <c r="G26" s="60"/>
      <c r="H26" s="60"/>
      <c r="I26" s="61" t="s">
        <v>74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2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4"/>
    </row>
    <row r="27" spans="1:102" s="20" customFormat="1" ht="19.5" customHeight="1">
      <c r="A27" s="65"/>
      <c r="B27" s="65"/>
      <c r="C27" s="65"/>
      <c r="D27" s="65"/>
      <c r="E27" s="65"/>
      <c r="F27" s="65"/>
      <c r="G27" s="65"/>
      <c r="H27" s="65"/>
      <c r="I27" s="66" t="s">
        <v>32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7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</row>
    <row r="28" spans="1:102" s="20" customFormat="1" ht="19.5" customHeight="1">
      <c r="A28" s="50"/>
      <c r="B28" s="50"/>
      <c r="C28" s="50"/>
      <c r="D28" s="50"/>
      <c r="E28" s="50"/>
      <c r="F28" s="50"/>
      <c r="G28" s="50"/>
      <c r="H28" s="50"/>
      <c r="I28" s="70" t="s">
        <v>61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1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3"/>
    </row>
    <row r="29" spans="1:102" s="20" customFormat="1" ht="207.75" customHeight="1">
      <c r="A29" s="60" t="s">
        <v>75</v>
      </c>
      <c r="B29" s="60"/>
      <c r="C29" s="60"/>
      <c r="D29" s="60"/>
      <c r="E29" s="60"/>
      <c r="F29" s="60"/>
      <c r="G29" s="60"/>
      <c r="H29" s="60"/>
      <c r="I29" s="61" t="s">
        <v>76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63">
        <v>315596.7460146226</v>
      </c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>
        <v>1207</v>
      </c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>
        <f>AS29/BM29</f>
        <v>261.47203480913225</v>
      </c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4"/>
    </row>
    <row r="30" spans="1:102" s="20" customFormat="1" ht="19.5" customHeight="1">
      <c r="A30" s="65"/>
      <c r="B30" s="65"/>
      <c r="C30" s="65"/>
      <c r="D30" s="65"/>
      <c r="E30" s="65"/>
      <c r="F30" s="65"/>
      <c r="G30" s="65"/>
      <c r="H30" s="65"/>
      <c r="I30" s="66" t="s">
        <v>32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7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9"/>
    </row>
    <row r="31" spans="1:102" s="20" customFormat="1" ht="19.5" customHeight="1">
      <c r="A31" s="50"/>
      <c r="B31" s="50"/>
      <c r="C31" s="50"/>
      <c r="D31" s="50"/>
      <c r="E31" s="50"/>
      <c r="F31" s="50"/>
      <c r="G31" s="50"/>
      <c r="H31" s="50"/>
      <c r="I31" s="70" t="s">
        <v>61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1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3"/>
    </row>
    <row r="32" ht="4.5" customHeight="1"/>
    <row r="33" spans="1:102" ht="27.75" customHeight="1">
      <c r="A33" s="54" t="s">
        <v>77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ht="3" customHeight="1"/>
  </sheetData>
  <sheetProtection/>
  <mergeCells count="103"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  <mergeCell ref="A31:H31"/>
    <mergeCell ref="I31:AR31"/>
    <mergeCell ref="AS31:BL31"/>
    <mergeCell ref="BM31:CF31"/>
    <mergeCell ref="CG31:CX31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8">
      <selection activeCell="DW42" sqref="DW42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22</v>
      </c>
    </row>
    <row r="2" spans="67:102" s="11" customFormat="1" ht="40.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21" customHeight="1"/>
    <row r="9" spans="1:102" s="15" customFormat="1" ht="18.75">
      <c r="A9" s="31" t="s">
        <v>78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39.75" customHeight="1">
      <c r="A10" s="32" t="s">
        <v>79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21" customFormat="1" ht="15.75"/>
    <row r="12" s="13" customFormat="1" ht="16.5">
      <c r="CX12" s="14" t="s">
        <v>80</v>
      </c>
    </row>
    <row r="13" s="21" customFormat="1" ht="6" customHeight="1"/>
    <row r="14" spans="1:102" s="19" customFormat="1" ht="64.5" customHeight="1">
      <c r="A14" s="59" t="s">
        <v>81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39" t="s">
        <v>82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39" t="s">
        <v>83</v>
      </c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</row>
    <row r="15" spans="1:102" s="20" customFormat="1" ht="36" customHeight="1">
      <c r="A15" s="60" t="s">
        <v>59</v>
      </c>
      <c r="B15" s="60"/>
      <c r="C15" s="60"/>
      <c r="D15" s="60"/>
      <c r="E15" s="60"/>
      <c r="F15" s="60"/>
      <c r="G15" s="60"/>
      <c r="H15" s="60"/>
      <c r="I15" s="62" t="s">
        <v>84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63">
        <v>798.0729421817207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>
        <v>935.9906973875919</v>
      </c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</row>
    <row r="16" spans="1:102" s="20" customFormat="1" ht="21.75" customHeight="1">
      <c r="A16" s="65"/>
      <c r="B16" s="65"/>
      <c r="C16" s="65"/>
      <c r="D16" s="65"/>
      <c r="E16" s="65"/>
      <c r="F16" s="65"/>
      <c r="G16" s="65"/>
      <c r="H16" s="65"/>
      <c r="I16" s="78" t="s">
        <v>85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9"/>
    </row>
    <row r="17" spans="1:102" s="20" customFormat="1" ht="21.75" customHeight="1">
      <c r="A17" s="65"/>
      <c r="B17" s="65"/>
      <c r="C17" s="65"/>
      <c r="D17" s="65"/>
      <c r="E17" s="65"/>
      <c r="F17" s="65"/>
      <c r="G17" s="65"/>
      <c r="H17" s="65"/>
      <c r="I17" s="67" t="s">
        <v>86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20" customFormat="1" ht="21.75" customHeight="1">
      <c r="A18" s="65"/>
      <c r="B18" s="65"/>
      <c r="C18" s="65"/>
      <c r="D18" s="65"/>
      <c r="E18" s="65"/>
      <c r="F18" s="65"/>
      <c r="G18" s="65"/>
      <c r="H18" s="65"/>
      <c r="I18" s="67" t="s">
        <v>87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</row>
    <row r="19" spans="1:102" s="20" customFormat="1" ht="21.75" customHeight="1">
      <c r="A19" s="65"/>
      <c r="B19" s="65"/>
      <c r="C19" s="65"/>
      <c r="D19" s="65"/>
      <c r="E19" s="65"/>
      <c r="F19" s="65"/>
      <c r="G19" s="65"/>
      <c r="H19" s="65"/>
      <c r="I19" s="67" t="s">
        <v>88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75">
        <v>648.6017148802059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6"/>
    </row>
    <row r="20" spans="1:102" s="20" customFormat="1" ht="21.75" customHeight="1">
      <c r="A20" s="65"/>
      <c r="B20" s="65"/>
      <c r="C20" s="65"/>
      <c r="D20" s="65"/>
      <c r="E20" s="65"/>
      <c r="F20" s="65"/>
      <c r="G20" s="65"/>
      <c r="H20" s="65"/>
      <c r="I20" s="67" t="s">
        <v>89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75">
        <v>197.1749213235826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6"/>
    </row>
    <row r="21" spans="1:102" s="20" customFormat="1" ht="21.75" customHeight="1">
      <c r="A21" s="65"/>
      <c r="B21" s="65"/>
      <c r="C21" s="65"/>
      <c r="D21" s="65"/>
      <c r="E21" s="65"/>
      <c r="F21" s="65"/>
      <c r="G21" s="65"/>
      <c r="H21" s="65"/>
      <c r="I21" s="67" t="s">
        <v>90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68">
        <v>745.4157857999999</v>
      </c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75">
        <v>0</v>
      </c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6"/>
    </row>
    <row r="22" spans="1:102" s="20" customFormat="1" ht="21.75" customHeight="1">
      <c r="A22" s="65"/>
      <c r="B22" s="65"/>
      <c r="C22" s="65"/>
      <c r="D22" s="65"/>
      <c r="E22" s="65"/>
      <c r="F22" s="65"/>
      <c r="G22" s="65"/>
      <c r="H22" s="65"/>
      <c r="I22" s="67" t="s">
        <v>91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9"/>
    </row>
    <row r="23" spans="1:102" s="20" customFormat="1" ht="36.75" customHeight="1">
      <c r="A23" s="65"/>
      <c r="B23" s="65"/>
      <c r="C23" s="65"/>
      <c r="D23" s="65"/>
      <c r="E23" s="65"/>
      <c r="F23" s="65"/>
      <c r="G23" s="65"/>
      <c r="H23" s="65"/>
      <c r="I23" s="81" t="s">
        <v>92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68">
        <v>745.4157857999999</v>
      </c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20" customFormat="1" ht="54" customHeight="1">
      <c r="A24" s="65"/>
      <c r="B24" s="65"/>
      <c r="C24" s="65"/>
      <c r="D24" s="65"/>
      <c r="E24" s="65"/>
      <c r="F24" s="65"/>
      <c r="G24" s="65"/>
      <c r="H24" s="65"/>
      <c r="I24" s="81" t="s">
        <v>93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9"/>
    </row>
    <row r="25" spans="1:102" s="20" customFormat="1" ht="36.75" customHeight="1">
      <c r="A25" s="65"/>
      <c r="B25" s="65"/>
      <c r="C25" s="65"/>
      <c r="D25" s="65"/>
      <c r="E25" s="65"/>
      <c r="F25" s="65"/>
      <c r="G25" s="65"/>
      <c r="H25" s="65"/>
      <c r="I25" s="81" t="s">
        <v>94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68">
        <v>52.657156381720874</v>
      </c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>
        <v>90.2140611838034</v>
      </c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9"/>
    </row>
    <row r="26" spans="1:102" s="20" customFormat="1" ht="21.75" customHeight="1">
      <c r="A26" s="65"/>
      <c r="B26" s="65"/>
      <c r="C26" s="65"/>
      <c r="D26" s="65"/>
      <c r="E26" s="65"/>
      <c r="F26" s="65"/>
      <c r="G26" s="65"/>
      <c r="H26" s="65"/>
      <c r="I26" s="81" t="s">
        <v>85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20" customFormat="1" ht="21.75" customHeight="1">
      <c r="A27" s="65"/>
      <c r="B27" s="65"/>
      <c r="C27" s="65"/>
      <c r="D27" s="65"/>
      <c r="E27" s="65"/>
      <c r="F27" s="65"/>
      <c r="G27" s="65"/>
      <c r="H27" s="65"/>
      <c r="I27" s="83" t="s">
        <v>95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9"/>
    </row>
    <row r="28" spans="1:102" s="20" customFormat="1" ht="36" customHeight="1">
      <c r="A28" s="65"/>
      <c r="B28" s="65"/>
      <c r="C28" s="65"/>
      <c r="D28" s="65"/>
      <c r="E28" s="65"/>
      <c r="F28" s="65"/>
      <c r="G28" s="65"/>
      <c r="H28" s="65"/>
      <c r="I28" s="83" t="s">
        <v>96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9"/>
    </row>
    <row r="29" spans="1:102" s="20" customFormat="1" ht="54" customHeight="1">
      <c r="A29" s="65"/>
      <c r="B29" s="65"/>
      <c r="C29" s="65"/>
      <c r="D29" s="65"/>
      <c r="E29" s="65"/>
      <c r="F29" s="65"/>
      <c r="G29" s="65"/>
      <c r="H29" s="65"/>
      <c r="I29" s="83" t="s">
        <v>97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6"/>
    </row>
    <row r="30" spans="1:102" s="20" customFormat="1" ht="22.5" customHeight="1">
      <c r="A30" s="65"/>
      <c r="B30" s="65"/>
      <c r="C30" s="65"/>
      <c r="D30" s="65"/>
      <c r="E30" s="65"/>
      <c r="F30" s="65"/>
      <c r="G30" s="65"/>
      <c r="H30" s="65"/>
      <c r="I30" s="83" t="s">
        <v>98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6"/>
    </row>
    <row r="31" spans="1:102" s="20" customFormat="1" ht="36.75" customHeight="1">
      <c r="A31" s="65"/>
      <c r="B31" s="65"/>
      <c r="C31" s="65"/>
      <c r="D31" s="65"/>
      <c r="E31" s="65"/>
      <c r="F31" s="65"/>
      <c r="G31" s="65"/>
      <c r="H31" s="65"/>
      <c r="I31" s="83" t="s">
        <v>99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68">
        <v>52.657156381720874</v>
      </c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75">
        <v>90.2140611838034</v>
      </c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6"/>
    </row>
    <row r="32" spans="1:102" s="20" customFormat="1" ht="21.75" customHeight="1">
      <c r="A32" s="65"/>
      <c r="B32" s="65"/>
      <c r="C32" s="65"/>
      <c r="D32" s="65"/>
      <c r="E32" s="65"/>
      <c r="F32" s="65"/>
      <c r="G32" s="65"/>
      <c r="H32" s="65"/>
      <c r="I32" s="67" t="s">
        <v>100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6"/>
    </row>
    <row r="33" spans="1:102" s="20" customFormat="1" ht="21.75" customHeight="1">
      <c r="A33" s="65"/>
      <c r="B33" s="65"/>
      <c r="C33" s="65"/>
      <c r="D33" s="65"/>
      <c r="E33" s="65"/>
      <c r="F33" s="65"/>
      <c r="G33" s="65"/>
      <c r="H33" s="65"/>
      <c r="I33" s="67" t="s">
        <v>85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20" customFormat="1" ht="21.75" customHeight="1">
      <c r="A34" s="65"/>
      <c r="B34" s="65"/>
      <c r="C34" s="65"/>
      <c r="D34" s="65"/>
      <c r="E34" s="65"/>
      <c r="F34" s="65"/>
      <c r="G34" s="65"/>
      <c r="H34" s="65"/>
      <c r="I34" s="81" t="s">
        <v>101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9"/>
    </row>
    <row r="35" spans="1:102" s="20" customFormat="1" ht="21.75" customHeight="1">
      <c r="A35" s="65"/>
      <c r="B35" s="65"/>
      <c r="C35" s="65"/>
      <c r="D35" s="65"/>
      <c r="E35" s="65"/>
      <c r="F35" s="65"/>
      <c r="G35" s="65"/>
      <c r="H35" s="65"/>
      <c r="I35" s="81" t="s">
        <v>102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9"/>
    </row>
    <row r="36" spans="1:102" s="20" customFormat="1" ht="21.75" customHeight="1">
      <c r="A36" s="65"/>
      <c r="B36" s="65"/>
      <c r="C36" s="65"/>
      <c r="D36" s="65"/>
      <c r="E36" s="65"/>
      <c r="F36" s="65"/>
      <c r="G36" s="65"/>
      <c r="H36" s="65"/>
      <c r="I36" s="81" t="s">
        <v>103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20" customFormat="1" ht="37.5" customHeight="1">
      <c r="A37" s="50"/>
      <c r="B37" s="50"/>
      <c r="C37" s="50"/>
      <c r="D37" s="50"/>
      <c r="E37" s="50"/>
      <c r="F37" s="50"/>
      <c r="G37" s="50"/>
      <c r="H37" s="50"/>
      <c r="I37" s="87" t="s">
        <v>104</v>
      </c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56"/>
    </row>
    <row r="38" spans="1:102" s="20" customFormat="1" ht="101.25" customHeight="1">
      <c r="A38" s="42" t="s">
        <v>62</v>
      </c>
      <c r="B38" s="42"/>
      <c r="C38" s="42"/>
      <c r="D38" s="42"/>
      <c r="E38" s="42"/>
      <c r="F38" s="42"/>
      <c r="G38" s="42"/>
      <c r="H38" s="42"/>
      <c r="I38" s="44" t="s">
        <v>105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48">
        <v>3305.0458212014046</v>
      </c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9"/>
    </row>
    <row r="39" spans="1:102" s="20" customFormat="1" ht="24" customHeight="1">
      <c r="A39" s="42" t="s">
        <v>64</v>
      </c>
      <c r="B39" s="42"/>
      <c r="C39" s="42"/>
      <c r="D39" s="42"/>
      <c r="E39" s="42"/>
      <c r="F39" s="42"/>
      <c r="G39" s="42"/>
      <c r="H39" s="42"/>
      <c r="I39" s="44" t="s">
        <v>106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>
        <v>5246.4213888799995</v>
      </c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74"/>
    </row>
    <row r="40" spans="1:102" s="20" customFormat="1" ht="39.75" customHeight="1">
      <c r="A40" s="50"/>
      <c r="B40" s="50"/>
      <c r="C40" s="50"/>
      <c r="D40" s="50"/>
      <c r="E40" s="50"/>
      <c r="F40" s="50"/>
      <c r="G40" s="50"/>
      <c r="H40" s="50"/>
      <c r="I40" s="52" t="s">
        <v>107</v>
      </c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72">
        <f>BJ39+BJ38+BJ15</f>
        <v>798.0729421817207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>
        <f>CD39+CD38+CD15</f>
        <v>9487.457907468995</v>
      </c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3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ER14" sqref="ER14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108</v>
      </c>
    </row>
    <row r="2" spans="67:102" s="11" customFormat="1" ht="41.2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9" customHeight="1"/>
    <row r="9" spans="1:102" s="15" customFormat="1" ht="18.75">
      <c r="A9" s="31" t="s">
        <v>109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41.25" customHeight="1">
      <c r="A10" s="32" t="s">
        <v>110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3" customFormat="1" ht="16.5"/>
    <row r="12" spans="1:102" s="19" customFormat="1" ht="92.25" customHeight="1">
      <c r="A12" s="59" t="s">
        <v>111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39" t="s">
        <v>112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39" t="s">
        <v>113</v>
      </c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20" customFormat="1" ht="56.25" customHeight="1">
      <c r="A13" s="50" t="s">
        <v>59</v>
      </c>
      <c r="B13" s="50"/>
      <c r="C13" s="50"/>
      <c r="D13" s="50"/>
      <c r="E13" s="50"/>
      <c r="F13" s="50"/>
      <c r="G13" s="50"/>
      <c r="H13" s="51" t="s">
        <v>114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90"/>
    </row>
    <row r="14" spans="1:102" s="20" customFormat="1" ht="129" customHeight="1">
      <c r="A14" s="42" t="s">
        <v>62</v>
      </c>
      <c r="B14" s="42"/>
      <c r="C14" s="42"/>
      <c r="D14" s="42"/>
      <c r="E14" s="42"/>
      <c r="F14" s="42"/>
      <c r="G14" s="42"/>
      <c r="H14" s="43" t="s">
        <v>115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4"/>
      <c r="AN14" s="91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92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89"/>
    </row>
    <row r="15" spans="1:102" s="20" customFormat="1" ht="69" customHeight="1">
      <c r="A15" s="42" t="s">
        <v>64</v>
      </c>
      <c r="B15" s="42"/>
      <c r="C15" s="42"/>
      <c r="D15" s="42"/>
      <c r="E15" s="42"/>
      <c r="F15" s="42"/>
      <c r="G15" s="42"/>
      <c r="H15" s="43" t="s">
        <v>116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89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0">
      <selection activeCell="EH18" sqref="EH18:EI18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117</v>
      </c>
    </row>
    <row r="2" spans="67:102" s="11" customFormat="1" ht="41.2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36" customHeight="1"/>
    <row r="9" spans="1:102" s="15" customFormat="1" ht="18.75">
      <c r="A9" s="31" t="s">
        <v>109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59.25" customHeight="1">
      <c r="A10" s="32" t="s">
        <v>118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="13" customFormat="1" ht="16.5"/>
    <row r="12" spans="1:102" s="19" customFormat="1" ht="176.25" customHeight="1">
      <c r="A12" s="59" t="s">
        <v>111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39" t="s">
        <v>119</v>
      </c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39" t="s">
        <v>120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39" t="s">
        <v>121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20" customFormat="1" ht="55.5" customHeight="1">
      <c r="A13" s="65" t="s">
        <v>59</v>
      </c>
      <c r="B13" s="65"/>
      <c r="C13" s="65"/>
      <c r="D13" s="65"/>
      <c r="E13" s="65"/>
      <c r="F13" s="65"/>
      <c r="G13" s="65"/>
      <c r="H13" s="98" t="s">
        <v>122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78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100"/>
    </row>
    <row r="14" spans="1:102" s="20" customFormat="1" ht="23.25" customHeight="1">
      <c r="A14" s="65"/>
      <c r="B14" s="65"/>
      <c r="C14" s="65"/>
      <c r="D14" s="65"/>
      <c r="E14" s="65"/>
      <c r="F14" s="65"/>
      <c r="G14" s="65"/>
      <c r="H14" s="93" t="s">
        <v>123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6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6"/>
    </row>
    <row r="15" spans="1:102" s="20" customFormat="1" ht="23.25" customHeight="1">
      <c r="A15" s="65"/>
      <c r="B15" s="65"/>
      <c r="C15" s="65"/>
      <c r="D15" s="65"/>
      <c r="E15" s="65"/>
      <c r="F15" s="65"/>
      <c r="G15" s="65"/>
      <c r="H15" s="93" t="s">
        <v>124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6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6"/>
    </row>
    <row r="16" spans="1:102" s="20" customFormat="1" ht="23.25" customHeight="1">
      <c r="A16" s="50"/>
      <c r="B16" s="50"/>
      <c r="C16" s="50"/>
      <c r="D16" s="50"/>
      <c r="E16" s="50"/>
      <c r="F16" s="50"/>
      <c r="G16" s="50"/>
      <c r="H16" s="101" t="s">
        <v>125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2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5"/>
    </row>
    <row r="17" spans="1:102" s="20" customFormat="1" ht="55.5" customHeight="1">
      <c r="A17" s="65" t="s">
        <v>62</v>
      </c>
      <c r="B17" s="65"/>
      <c r="C17" s="65"/>
      <c r="D17" s="65"/>
      <c r="E17" s="65"/>
      <c r="F17" s="65"/>
      <c r="G17" s="65"/>
      <c r="H17" s="98" t="s">
        <v>126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78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6"/>
    </row>
    <row r="18" spans="1:102" s="20" customFormat="1" ht="23.25" customHeight="1">
      <c r="A18" s="65"/>
      <c r="B18" s="65"/>
      <c r="C18" s="65"/>
      <c r="D18" s="65"/>
      <c r="E18" s="65"/>
      <c r="F18" s="65"/>
      <c r="G18" s="65"/>
      <c r="H18" s="93" t="s">
        <v>123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95">
        <v>310.27457</v>
      </c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6"/>
      <c r="BE18" s="97">
        <v>0.3951</v>
      </c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5">
        <v>45</v>
      </c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6"/>
    </row>
    <row r="19" spans="1:102" s="20" customFormat="1" ht="23.25" customHeight="1">
      <c r="A19" s="65"/>
      <c r="B19" s="65"/>
      <c r="C19" s="65"/>
      <c r="D19" s="65"/>
      <c r="E19" s="65"/>
      <c r="F19" s="65"/>
      <c r="G19" s="65"/>
      <c r="H19" s="93" t="s">
        <v>124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4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6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6"/>
    </row>
    <row r="20" spans="1:102" s="20" customFormat="1" ht="23.25" customHeight="1">
      <c r="A20" s="50"/>
      <c r="B20" s="50"/>
      <c r="C20" s="50"/>
      <c r="D20" s="50"/>
      <c r="E20" s="50"/>
      <c r="F20" s="50"/>
      <c r="G20" s="50"/>
      <c r="H20" s="101" t="s">
        <v>125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2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90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4"/>
  <sheetViews>
    <sheetView view="pageBreakPreview" zoomScaleSheetLayoutView="100" zoomScalePageLayoutView="0" workbookViewId="0" topLeftCell="A1">
      <selection activeCell="EZ18" sqref="EZ18:FA18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N1" s="11" t="s">
        <v>127</v>
      </c>
    </row>
    <row r="2" spans="66:102" s="11" customFormat="1" ht="41.25" customHeight="1">
      <c r="BN2" s="30" t="s">
        <v>1</v>
      </c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N4" s="12" t="s">
        <v>23</v>
      </c>
    </row>
    <row r="5" s="12" customFormat="1" ht="12">
      <c r="BN5" s="12" t="s">
        <v>24</v>
      </c>
    </row>
    <row r="6" s="11" customFormat="1" ht="12.75"/>
    <row r="7" s="13" customFormat="1" ht="16.5">
      <c r="CX7" s="14" t="s">
        <v>3</v>
      </c>
    </row>
    <row r="8" s="13" customFormat="1" ht="26.25" customHeight="1"/>
    <row r="9" spans="1:102" s="15" customFormat="1" ht="18.75">
      <c r="A9" s="31" t="s">
        <v>128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</row>
    <row r="10" spans="1:102" s="16" customFormat="1" ht="39.75" customHeight="1">
      <c r="A10" s="32" t="s">
        <v>129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ht="18.75" customHeight="1"/>
    <row r="12" spans="1:102" s="22" customFormat="1" ht="27.75" customHeight="1">
      <c r="A12" s="109" t="s">
        <v>130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08" t="s">
        <v>131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108" t="s">
        <v>159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4"/>
      <c r="BX12" s="108" t="s">
        <v>133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22" customFormat="1" ht="35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07" t="s">
        <v>123</v>
      </c>
      <c r="W13" s="107"/>
      <c r="X13" s="107"/>
      <c r="Y13" s="107"/>
      <c r="Z13" s="107"/>
      <c r="AA13" s="107"/>
      <c r="AB13" s="107"/>
      <c r="AC13" s="107"/>
      <c r="AD13" s="107"/>
      <c r="AE13" s="107" t="s">
        <v>124</v>
      </c>
      <c r="AF13" s="107"/>
      <c r="AG13" s="107"/>
      <c r="AH13" s="107"/>
      <c r="AI13" s="107"/>
      <c r="AJ13" s="107"/>
      <c r="AK13" s="107"/>
      <c r="AL13" s="107"/>
      <c r="AM13" s="107"/>
      <c r="AN13" s="107" t="s">
        <v>134</v>
      </c>
      <c r="AO13" s="107"/>
      <c r="AP13" s="107"/>
      <c r="AQ13" s="107"/>
      <c r="AR13" s="107"/>
      <c r="AS13" s="107"/>
      <c r="AT13" s="107"/>
      <c r="AU13" s="107"/>
      <c r="AV13" s="107"/>
      <c r="AW13" s="107" t="s">
        <v>123</v>
      </c>
      <c r="AX13" s="107"/>
      <c r="AY13" s="107"/>
      <c r="AZ13" s="107"/>
      <c r="BA13" s="107"/>
      <c r="BB13" s="107"/>
      <c r="BC13" s="107"/>
      <c r="BD13" s="107"/>
      <c r="BE13" s="107"/>
      <c r="BF13" s="107" t="s">
        <v>124</v>
      </c>
      <c r="BG13" s="107"/>
      <c r="BH13" s="107"/>
      <c r="BI13" s="107"/>
      <c r="BJ13" s="107"/>
      <c r="BK13" s="107"/>
      <c r="BL13" s="107"/>
      <c r="BM13" s="107"/>
      <c r="BN13" s="107"/>
      <c r="BO13" s="107" t="s">
        <v>134</v>
      </c>
      <c r="BP13" s="107"/>
      <c r="BQ13" s="107"/>
      <c r="BR13" s="107"/>
      <c r="BS13" s="107"/>
      <c r="BT13" s="107"/>
      <c r="BU13" s="107"/>
      <c r="BV13" s="107"/>
      <c r="BW13" s="107"/>
      <c r="BX13" s="107" t="s">
        <v>123</v>
      </c>
      <c r="BY13" s="107"/>
      <c r="BZ13" s="107"/>
      <c r="CA13" s="107"/>
      <c r="CB13" s="107"/>
      <c r="CC13" s="107"/>
      <c r="CD13" s="107"/>
      <c r="CE13" s="107"/>
      <c r="CF13" s="107"/>
      <c r="CG13" s="107" t="s">
        <v>124</v>
      </c>
      <c r="CH13" s="107"/>
      <c r="CI13" s="107"/>
      <c r="CJ13" s="107"/>
      <c r="CK13" s="107"/>
      <c r="CL13" s="107"/>
      <c r="CM13" s="107"/>
      <c r="CN13" s="107"/>
      <c r="CO13" s="107"/>
      <c r="CP13" s="107" t="s">
        <v>134</v>
      </c>
      <c r="CQ13" s="107"/>
      <c r="CR13" s="107"/>
      <c r="CS13" s="107"/>
      <c r="CT13" s="107"/>
      <c r="CU13" s="107"/>
      <c r="CV13" s="107"/>
      <c r="CW13" s="107"/>
      <c r="CX13" s="108"/>
    </row>
    <row r="14" spans="1:102" s="23" customFormat="1" ht="33" customHeight="1">
      <c r="A14" s="121" t="s">
        <v>59</v>
      </c>
      <c r="B14" s="122"/>
      <c r="C14" s="122"/>
      <c r="D14" s="122"/>
      <c r="E14" s="122"/>
      <c r="F14" s="123"/>
      <c r="G14" s="124" t="s">
        <v>135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>
        <v>5</v>
      </c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30">
        <v>72</v>
      </c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1"/>
      <c r="BP14" s="131"/>
      <c r="BQ14" s="131"/>
      <c r="BR14" s="131"/>
      <c r="BS14" s="131"/>
      <c r="BT14" s="131"/>
      <c r="BU14" s="131"/>
      <c r="BV14" s="131"/>
      <c r="BW14" s="131"/>
      <c r="BX14" s="130">
        <v>2.3305084745762716</v>
      </c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2"/>
    </row>
    <row r="15" spans="1:102" s="23" customFormat="1" ht="19.5" customHeight="1">
      <c r="A15" s="115"/>
      <c r="B15" s="116"/>
      <c r="C15" s="116"/>
      <c r="D15" s="116"/>
      <c r="E15" s="116"/>
      <c r="F15" s="117"/>
      <c r="G15" s="118" t="s">
        <v>136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8"/>
      <c r="BP15" s="128"/>
      <c r="BQ15" s="128"/>
      <c r="BR15" s="128"/>
      <c r="BS15" s="128"/>
      <c r="BT15" s="128"/>
      <c r="BU15" s="128"/>
      <c r="BV15" s="128"/>
      <c r="BW15" s="128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9"/>
    </row>
    <row r="16" spans="1:102" s="23" customFormat="1" ht="33" customHeight="1">
      <c r="A16" s="133"/>
      <c r="B16" s="134"/>
      <c r="C16" s="134"/>
      <c r="D16" s="134"/>
      <c r="E16" s="134"/>
      <c r="F16" s="135"/>
      <c r="G16" s="136" t="s">
        <v>137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>
        <v>5</v>
      </c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9">
        <v>72</v>
      </c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40"/>
      <c r="BP16" s="140"/>
      <c r="BQ16" s="140"/>
      <c r="BR16" s="140"/>
      <c r="BS16" s="140"/>
      <c r="BT16" s="140"/>
      <c r="BU16" s="140"/>
      <c r="BV16" s="140"/>
      <c r="BW16" s="140"/>
      <c r="BX16" s="139">
        <v>2.3305084745762716</v>
      </c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41"/>
    </row>
    <row r="17" spans="1:102" s="23" customFormat="1" ht="43.5" customHeight="1">
      <c r="A17" s="121" t="s">
        <v>62</v>
      </c>
      <c r="B17" s="122"/>
      <c r="C17" s="122"/>
      <c r="D17" s="122"/>
      <c r="E17" s="122"/>
      <c r="F17" s="123"/>
      <c r="G17" s="124" t="s">
        <v>138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6">
        <v>1</v>
      </c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30">
        <v>90.46</v>
      </c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1"/>
      <c r="BP17" s="131"/>
      <c r="BQ17" s="131"/>
      <c r="BR17" s="131"/>
      <c r="BS17" s="131"/>
      <c r="BT17" s="131"/>
      <c r="BU17" s="131"/>
      <c r="BV17" s="131"/>
      <c r="BW17" s="131"/>
      <c r="BX17" s="130">
        <v>431.2436271186441</v>
      </c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2"/>
    </row>
    <row r="18" spans="1:102" s="23" customFormat="1" ht="19.5" customHeight="1">
      <c r="A18" s="115"/>
      <c r="B18" s="116"/>
      <c r="C18" s="116"/>
      <c r="D18" s="116"/>
      <c r="E18" s="116"/>
      <c r="F18" s="117"/>
      <c r="G18" s="118" t="s">
        <v>136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8"/>
      <c r="BP18" s="128"/>
      <c r="BQ18" s="128"/>
      <c r="BR18" s="128"/>
      <c r="BS18" s="128"/>
      <c r="BT18" s="128"/>
      <c r="BU18" s="128"/>
      <c r="BV18" s="128"/>
      <c r="BW18" s="128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9"/>
    </row>
    <row r="19" spans="1:102" s="23" customFormat="1" ht="33" customHeight="1">
      <c r="A19" s="133"/>
      <c r="B19" s="134"/>
      <c r="C19" s="134"/>
      <c r="D19" s="134"/>
      <c r="E19" s="134"/>
      <c r="F19" s="135"/>
      <c r="G19" s="136" t="s">
        <v>139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40"/>
      <c r="BP19" s="140"/>
      <c r="BQ19" s="140"/>
      <c r="BR19" s="140"/>
      <c r="BS19" s="140"/>
      <c r="BT19" s="140"/>
      <c r="BU19" s="140"/>
      <c r="BV19" s="140"/>
      <c r="BW19" s="140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41"/>
    </row>
    <row r="20" spans="1:102" s="23" customFormat="1" ht="45" customHeight="1">
      <c r="A20" s="121" t="s">
        <v>64</v>
      </c>
      <c r="B20" s="122"/>
      <c r="C20" s="122"/>
      <c r="D20" s="122"/>
      <c r="E20" s="122"/>
      <c r="F20" s="123"/>
      <c r="G20" s="124" t="s">
        <v>140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1"/>
      <c r="BP20" s="131"/>
      <c r="BQ20" s="131"/>
      <c r="BR20" s="131"/>
      <c r="BS20" s="131"/>
      <c r="BT20" s="131"/>
      <c r="BU20" s="131"/>
      <c r="BV20" s="131"/>
      <c r="BW20" s="131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2"/>
    </row>
    <row r="21" spans="1:102" s="23" customFormat="1" ht="19.5" customHeight="1">
      <c r="A21" s="115"/>
      <c r="B21" s="116"/>
      <c r="C21" s="116"/>
      <c r="D21" s="116"/>
      <c r="E21" s="116"/>
      <c r="F21" s="117"/>
      <c r="G21" s="118" t="s">
        <v>136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8"/>
      <c r="BP21" s="128"/>
      <c r="BQ21" s="128"/>
      <c r="BR21" s="128"/>
      <c r="BS21" s="128"/>
      <c r="BT21" s="128"/>
      <c r="BU21" s="128"/>
      <c r="BV21" s="128"/>
      <c r="BW21" s="128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9"/>
    </row>
    <row r="22" spans="1:102" s="23" customFormat="1" ht="45" customHeight="1">
      <c r="A22" s="133"/>
      <c r="B22" s="134"/>
      <c r="C22" s="134"/>
      <c r="D22" s="134"/>
      <c r="E22" s="134"/>
      <c r="F22" s="135"/>
      <c r="G22" s="136" t="s">
        <v>141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40"/>
      <c r="BP22" s="140"/>
      <c r="BQ22" s="140"/>
      <c r="BR22" s="140"/>
      <c r="BS22" s="140"/>
      <c r="BT22" s="140"/>
      <c r="BU22" s="140"/>
      <c r="BV22" s="140"/>
      <c r="BW22" s="140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41"/>
    </row>
    <row r="23" spans="1:102" s="23" customFormat="1" ht="45" customHeight="1">
      <c r="A23" s="121" t="s">
        <v>71</v>
      </c>
      <c r="B23" s="122"/>
      <c r="C23" s="122"/>
      <c r="D23" s="122"/>
      <c r="E23" s="122"/>
      <c r="F23" s="123"/>
      <c r="G23" s="124" t="s">
        <v>142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1"/>
      <c r="BP23" s="131"/>
      <c r="BQ23" s="131"/>
      <c r="BR23" s="131"/>
      <c r="BS23" s="131"/>
      <c r="BT23" s="131"/>
      <c r="BU23" s="131"/>
      <c r="BV23" s="131"/>
      <c r="BW23" s="131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2"/>
    </row>
    <row r="24" spans="1:102" s="23" customFormat="1" ht="19.5" customHeight="1">
      <c r="A24" s="115"/>
      <c r="B24" s="116"/>
      <c r="C24" s="116"/>
      <c r="D24" s="116"/>
      <c r="E24" s="116"/>
      <c r="F24" s="117"/>
      <c r="G24" s="118" t="s">
        <v>136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8"/>
      <c r="BP24" s="128"/>
      <c r="BQ24" s="128"/>
      <c r="BR24" s="128"/>
      <c r="BS24" s="128"/>
      <c r="BT24" s="128"/>
      <c r="BU24" s="128"/>
      <c r="BV24" s="128"/>
      <c r="BW24" s="128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9"/>
    </row>
    <row r="25" spans="1:102" s="23" customFormat="1" ht="45" customHeight="1">
      <c r="A25" s="133"/>
      <c r="B25" s="134"/>
      <c r="C25" s="134"/>
      <c r="D25" s="134"/>
      <c r="E25" s="134"/>
      <c r="F25" s="135"/>
      <c r="G25" s="136" t="s">
        <v>141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40"/>
      <c r="BP25" s="140"/>
      <c r="BQ25" s="140"/>
      <c r="BR25" s="140"/>
      <c r="BS25" s="140"/>
      <c r="BT25" s="140"/>
      <c r="BU25" s="140"/>
      <c r="BV25" s="140"/>
      <c r="BW25" s="140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41"/>
    </row>
    <row r="26" spans="1:102" s="23" customFormat="1" ht="33" customHeight="1">
      <c r="A26" s="121" t="s">
        <v>73</v>
      </c>
      <c r="B26" s="122"/>
      <c r="C26" s="122"/>
      <c r="D26" s="122"/>
      <c r="E26" s="122"/>
      <c r="F26" s="123"/>
      <c r="G26" s="124" t="s">
        <v>143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2"/>
    </row>
    <row r="27" spans="1:102" s="23" customFormat="1" ht="19.5" customHeight="1">
      <c r="A27" s="115"/>
      <c r="B27" s="116"/>
      <c r="C27" s="116"/>
      <c r="D27" s="116"/>
      <c r="E27" s="116"/>
      <c r="F27" s="117"/>
      <c r="G27" s="118" t="s">
        <v>136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9"/>
    </row>
    <row r="28" spans="1:102" s="23" customFormat="1" ht="45" customHeight="1">
      <c r="A28" s="133"/>
      <c r="B28" s="134"/>
      <c r="C28" s="134"/>
      <c r="D28" s="134"/>
      <c r="E28" s="134"/>
      <c r="F28" s="135"/>
      <c r="G28" s="136" t="s">
        <v>141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41"/>
    </row>
    <row r="29" spans="1:102" s="23" customFormat="1" ht="33" customHeight="1">
      <c r="A29" s="146" t="s">
        <v>75</v>
      </c>
      <c r="B29" s="147"/>
      <c r="C29" s="147"/>
      <c r="D29" s="147"/>
      <c r="E29" s="147"/>
      <c r="F29" s="148"/>
      <c r="G29" s="149" t="s">
        <v>144</v>
      </c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5"/>
    </row>
    <row r="30" ht="4.5" customHeight="1"/>
    <row r="31" spans="1:102" ht="30" customHeight="1">
      <c r="A31" s="54" t="s">
        <v>145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</row>
    <row r="32" spans="1:102" ht="106.5" customHeight="1">
      <c r="A32" s="142" t="s">
        <v>146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3" ht="3" customHeight="1"/>
    <row r="34" spans="1:102" ht="16.5">
      <c r="A34" s="106" t="s">
        <v>160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</row>
  </sheetData>
  <sheetProtection/>
  <mergeCells count="195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W26:BE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W24:BE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W22:BE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W20:BE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W18:BE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W16:BE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V14:AD14"/>
    <mergeCell ref="AE14:AM14"/>
    <mergeCell ref="AN14:AV14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W14:BE14"/>
    <mergeCell ref="A34:CX3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15:F15"/>
    <mergeCell ref="G15:U15"/>
    <mergeCell ref="V15:AD15"/>
    <mergeCell ref="AE15:AM15"/>
    <mergeCell ref="AN15:AV15"/>
    <mergeCell ref="A14:F14"/>
    <mergeCell ref="G14:U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ER20" sqref="ER20"/>
    </sheetView>
  </sheetViews>
  <sheetFormatPr defaultColWidth="0.85546875" defaultRowHeight="15"/>
  <cols>
    <col min="1" max="16384" width="0.85546875" style="18" customWidth="1"/>
  </cols>
  <sheetData>
    <row r="1" s="11" customFormat="1" ht="12.75">
      <c r="BO1" s="11" t="s">
        <v>147</v>
      </c>
    </row>
    <row r="2" spans="67:102" s="11" customFormat="1" ht="39.75" customHeight="1">
      <c r="BO2" s="30" t="s">
        <v>1</v>
      </c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="11" customFormat="1" ht="5.25" customHeight="1"/>
    <row r="4" s="12" customFormat="1" ht="12">
      <c r="BO4" s="12" t="s">
        <v>23</v>
      </c>
    </row>
    <row r="5" s="12" customFormat="1" ht="12">
      <c r="BO5" s="12" t="s">
        <v>24</v>
      </c>
    </row>
    <row r="6" s="11" customFormat="1" ht="12.75"/>
    <row r="7" s="13" customFormat="1" ht="16.5">
      <c r="CX7" s="14" t="s">
        <v>3</v>
      </c>
    </row>
    <row r="8" s="13" customFormat="1" ht="15" customHeight="1"/>
    <row r="9" spans="1:102" s="15" customFormat="1" ht="18.75" customHeight="1">
      <c r="A9" s="160" t="s">
        <v>128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</row>
    <row r="10" spans="1:102" s="16" customFormat="1" ht="36.75" customHeight="1">
      <c r="A10" s="161" t="s">
        <v>148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</row>
    <row r="11" ht="12" customHeight="1"/>
    <row r="12" spans="1:102" s="19" customFormat="1" ht="33.75" customHeight="1">
      <c r="A12" s="162" t="s">
        <v>149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35"/>
      <c r="AI12" s="39" t="s">
        <v>150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59"/>
      <c r="BQ12" s="39" t="s">
        <v>132</v>
      </c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9" customFormat="1" ht="33.75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37"/>
      <c r="AI13" s="41" t="s">
        <v>123</v>
      </c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 t="s">
        <v>124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 t="s">
        <v>134</v>
      </c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 t="s">
        <v>123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 t="s">
        <v>124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 t="s">
        <v>134</v>
      </c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39"/>
    </row>
    <row r="14" spans="1:102" s="20" customFormat="1" ht="16.5" customHeight="1">
      <c r="A14" s="60" t="s">
        <v>59</v>
      </c>
      <c r="B14" s="60"/>
      <c r="C14" s="60"/>
      <c r="D14" s="60"/>
      <c r="E14" s="60"/>
      <c r="F14" s="60"/>
      <c r="G14" s="62" t="s">
        <v>135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54">
        <v>11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5">
        <v>165</v>
      </c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6"/>
    </row>
    <row r="15" spans="1:102" s="20" customFormat="1" ht="16.5" customHeight="1">
      <c r="A15" s="65"/>
      <c r="B15" s="65"/>
      <c r="C15" s="65"/>
      <c r="D15" s="65"/>
      <c r="E15" s="65"/>
      <c r="F15" s="65"/>
      <c r="G15" s="67" t="s">
        <v>136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6"/>
    </row>
    <row r="16" spans="1:102" s="20" customFormat="1" ht="16.5" customHeight="1">
      <c r="A16" s="50"/>
      <c r="B16" s="50"/>
      <c r="C16" s="50"/>
      <c r="D16" s="50"/>
      <c r="E16" s="50"/>
      <c r="F16" s="50"/>
      <c r="G16" s="71" t="s">
        <v>137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45">
        <v>11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103">
        <v>165</v>
      </c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5"/>
    </row>
    <row r="17" spans="1:102" s="20" customFormat="1" ht="33.75" customHeight="1">
      <c r="A17" s="60" t="s">
        <v>62</v>
      </c>
      <c r="B17" s="60"/>
      <c r="C17" s="60"/>
      <c r="D17" s="60"/>
      <c r="E17" s="60"/>
      <c r="F17" s="60"/>
      <c r="G17" s="62" t="s">
        <v>151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54">
        <v>1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5">
        <v>90.46</v>
      </c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6"/>
    </row>
    <row r="18" spans="1:102" s="20" customFormat="1" ht="16.5" customHeight="1">
      <c r="A18" s="65"/>
      <c r="B18" s="65"/>
      <c r="C18" s="65"/>
      <c r="D18" s="65"/>
      <c r="E18" s="65"/>
      <c r="F18" s="65"/>
      <c r="G18" s="67" t="s">
        <v>136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6"/>
    </row>
    <row r="19" spans="1:102" s="20" customFormat="1" ht="16.5" customHeight="1">
      <c r="A19" s="50"/>
      <c r="B19" s="50"/>
      <c r="C19" s="50"/>
      <c r="D19" s="50"/>
      <c r="E19" s="50"/>
      <c r="F19" s="50"/>
      <c r="G19" s="71" t="s">
        <v>139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5"/>
    </row>
    <row r="20" spans="1:102" s="20" customFormat="1" ht="33.75" customHeight="1">
      <c r="A20" s="60" t="s">
        <v>64</v>
      </c>
      <c r="B20" s="60"/>
      <c r="C20" s="60"/>
      <c r="D20" s="60"/>
      <c r="E20" s="60"/>
      <c r="F20" s="60"/>
      <c r="G20" s="62" t="s">
        <v>140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6"/>
    </row>
    <row r="21" spans="1:102" s="20" customFormat="1" ht="16.5" customHeight="1">
      <c r="A21" s="65"/>
      <c r="B21" s="65"/>
      <c r="C21" s="65"/>
      <c r="D21" s="65"/>
      <c r="E21" s="65"/>
      <c r="F21" s="65"/>
      <c r="G21" s="67" t="s">
        <v>136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6"/>
    </row>
    <row r="22" spans="1:102" s="20" customFormat="1" ht="33.75" customHeight="1">
      <c r="A22" s="50"/>
      <c r="B22" s="50"/>
      <c r="C22" s="50"/>
      <c r="D22" s="50"/>
      <c r="E22" s="50"/>
      <c r="F22" s="50"/>
      <c r="G22" s="71" t="s">
        <v>152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5"/>
    </row>
    <row r="23" spans="1:102" s="20" customFormat="1" ht="33.75" customHeight="1">
      <c r="A23" s="60" t="s">
        <v>71</v>
      </c>
      <c r="B23" s="60"/>
      <c r="C23" s="60"/>
      <c r="D23" s="60"/>
      <c r="E23" s="60"/>
      <c r="F23" s="60"/>
      <c r="G23" s="62" t="s">
        <v>142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6"/>
    </row>
    <row r="24" spans="1:102" s="20" customFormat="1" ht="16.5" customHeight="1">
      <c r="A24" s="65"/>
      <c r="B24" s="65"/>
      <c r="C24" s="65"/>
      <c r="D24" s="65"/>
      <c r="E24" s="65"/>
      <c r="F24" s="65"/>
      <c r="G24" s="67" t="s">
        <v>136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100"/>
      <c r="AJ24" s="65"/>
      <c r="AK24" s="65"/>
      <c r="AL24" s="65"/>
      <c r="AM24" s="65"/>
      <c r="AN24" s="65"/>
      <c r="AO24" s="65"/>
      <c r="AP24" s="65"/>
      <c r="AQ24" s="65"/>
      <c r="AR24" s="65"/>
      <c r="AS24" s="157"/>
      <c r="AT24" s="100"/>
      <c r="AU24" s="65"/>
      <c r="AV24" s="65"/>
      <c r="AW24" s="65"/>
      <c r="AX24" s="65"/>
      <c r="AY24" s="65"/>
      <c r="AZ24" s="65"/>
      <c r="BA24" s="65"/>
      <c r="BB24" s="65"/>
      <c r="BC24" s="65"/>
      <c r="BD24" s="157"/>
      <c r="BE24" s="100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157"/>
      <c r="BQ24" s="96"/>
      <c r="BR24" s="158"/>
      <c r="BS24" s="158"/>
      <c r="BT24" s="158"/>
      <c r="BU24" s="158"/>
      <c r="BV24" s="158"/>
      <c r="BW24" s="158"/>
      <c r="BX24" s="158"/>
      <c r="BY24" s="158"/>
      <c r="BZ24" s="158"/>
      <c r="CA24" s="159"/>
      <c r="CB24" s="96"/>
      <c r="CC24" s="158"/>
      <c r="CD24" s="158"/>
      <c r="CE24" s="158"/>
      <c r="CF24" s="158"/>
      <c r="CG24" s="158"/>
      <c r="CH24" s="158"/>
      <c r="CI24" s="158"/>
      <c r="CJ24" s="158"/>
      <c r="CK24" s="158"/>
      <c r="CL24" s="159"/>
      <c r="CM24" s="96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</row>
    <row r="25" spans="1:102" s="20" customFormat="1" ht="33.75" customHeight="1">
      <c r="A25" s="50"/>
      <c r="B25" s="50"/>
      <c r="C25" s="50"/>
      <c r="D25" s="50"/>
      <c r="E25" s="50"/>
      <c r="F25" s="50"/>
      <c r="G25" s="71" t="s">
        <v>152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5"/>
    </row>
    <row r="26" spans="1:102" s="20" customFormat="1" ht="16.5" customHeight="1">
      <c r="A26" s="60" t="s">
        <v>73</v>
      </c>
      <c r="B26" s="60"/>
      <c r="C26" s="60"/>
      <c r="D26" s="60"/>
      <c r="E26" s="60"/>
      <c r="F26" s="60"/>
      <c r="G26" s="62" t="s">
        <v>143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6"/>
    </row>
    <row r="27" spans="1:102" s="20" customFormat="1" ht="16.5" customHeight="1">
      <c r="A27" s="65"/>
      <c r="B27" s="65"/>
      <c r="C27" s="65"/>
      <c r="D27" s="65"/>
      <c r="E27" s="65"/>
      <c r="F27" s="65"/>
      <c r="G27" s="67" t="s">
        <v>136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6"/>
    </row>
    <row r="28" spans="1:102" s="20" customFormat="1" ht="33.75" customHeight="1">
      <c r="A28" s="50"/>
      <c r="B28" s="50"/>
      <c r="C28" s="50"/>
      <c r="D28" s="50"/>
      <c r="E28" s="50"/>
      <c r="F28" s="50"/>
      <c r="G28" s="71" t="s">
        <v>152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5"/>
    </row>
    <row r="29" spans="1:102" s="20" customFormat="1" ht="18" customHeight="1">
      <c r="A29" s="42" t="s">
        <v>75</v>
      </c>
      <c r="B29" s="42"/>
      <c r="C29" s="42"/>
      <c r="D29" s="42"/>
      <c r="E29" s="42"/>
      <c r="F29" s="42"/>
      <c r="G29" s="44" t="s">
        <v>153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2"/>
    </row>
    <row r="30" ht="4.5" customHeight="1"/>
    <row r="31" spans="1:102" s="11" customFormat="1" ht="28.5" customHeight="1">
      <c r="A31" s="54" t="s">
        <v>145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</row>
    <row r="32" spans="1:102" s="11" customFormat="1" ht="105.75" customHeight="1">
      <c r="A32" s="142" t="s">
        <v>146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Гоминюк Сергей Олегович</dc:creator>
  <cp:keywords/>
  <dc:description/>
  <cp:lastModifiedBy>admin</cp:lastModifiedBy>
  <dcterms:created xsi:type="dcterms:W3CDTF">2015-12-09T04:01:37Z</dcterms:created>
  <dcterms:modified xsi:type="dcterms:W3CDTF">2017-10-30T04:14:17Z</dcterms:modified>
  <cp:category/>
  <cp:version/>
  <cp:contentType/>
  <cp:contentStatus/>
</cp:coreProperties>
</file>