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130" windowHeight="12915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externalReferences>
    <externalReference r:id="rId21"/>
  </externalReferences>
  <definedNames>
    <definedName name="_xlnm._FilterDatabase" localSheetId="9" hidden="1">'3.1 по ц. п. ниже 35 кВ'!$A$4:$H$27</definedName>
    <definedName name="_xlnm.Print_Area" localSheetId="2">'1.3'!$A$1:$F$16</definedName>
    <definedName name="_xlnm.Print_Area" localSheetId="3">'1.4'!$A$1:$F$15</definedName>
    <definedName name="_xlnm.Print_Area" localSheetId="4">'2.1'!$A$1:$E$27</definedName>
    <definedName name="_xlnm.Print_Area" localSheetId="5">'2.2'!$A$1:$T$7</definedName>
    <definedName name="_xlnm.Print_Area" localSheetId="8">'3.1 по ц. п. 35 кВ и выше'!$A$1:$J$8</definedName>
    <definedName name="_xlnm.Print_Area" localSheetId="9">'3.1 по ц. п. ниже 35 кВ'!$A$1:$H$29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<sst xmlns="http://schemas.openxmlformats.org/spreadsheetml/2006/main" count="415" uniqueCount="252">
  <si>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</si>
  <si>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</si>
  <si>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</si>
  <si>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</si>
  <si>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</si>
  <si>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</si>
  <si>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</si>
  <si>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</si>
  <si>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</si>
  <si>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</si>
  <si>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</si>
  <si>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</si>
  <si>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</si>
  <si>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</si>
  <si>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</si>
  <si>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</si>
  <si>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</si>
  <si>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</si>
  <si>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</si>
  <si>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</si>
  <si>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</si>
  <si>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</si>
  <si>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</si>
  <si>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</si>
  <si>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</si>
  <si>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</si>
  <si>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</si>
  <si>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</si>
  <si>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</si>
  <si>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</si>
  <si>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</si>
  <si>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</si>
  <si>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</si>
  <si>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</si>
  <si>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</si>
  <si>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</si>
  <si>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</si>
  <si>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</si>
  <si>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точки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</si>
  <si>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</si>
  <si>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</si>
  <si>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</si>
  <si>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</si>
  <si>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</si>
  <si>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</si>
  <si>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</si>
  <si>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</si>
  <si>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</si>
  <si>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</si>
  <si>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</si>
  <si>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</si>
  <si>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</si>
  <si>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</si>
  <si>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</si>
  <si>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</si>
  <si>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</si>
  <si>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</si>
  <si>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</si>
  <si>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</si>
  <si>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</si>
  <si>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</si>
  <si>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</si>
  <si>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</si>
  <si>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</si>
  <si>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</si>
  <si>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</si>
  <si>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</si>
  <si>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</si>
  <si>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</si>
  <si>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</si>
  <si>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</si>
  <si>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</si>
  <si>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</si>
  <si>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</si>
  <si>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</si>
  <si>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</si>
  <si>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</si>
  <si>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</si>
  <si>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</si>
  <si>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</si>
  <si>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</si>
  <si>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</si>
  <si>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</si>
  <si>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</si>
  <si>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</si>
  <si>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</si>
  <si>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</si>
  <si>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</si>
  <si>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</si>
  <si>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</si>
  <si>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</si>
  <si>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</si>
  <si>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</si>
  <si>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</si>
  <si>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</si>
  <si>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2</t>
  </si>
  <si>
    <t>КЛ</t>
  </si>
  <si>
    <t>КЛ-0,4</t>
  </si>
  <si>
    <t>КЛ-6(10)</t>
  </si>
  <si>
    <t>шт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</si>
  <si>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</si>
  <si>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</si>
  <si>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</si>
  <si>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</si>
  <si>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</si>
  <si>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</si>
  <si>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</si>
  <si>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</si>
  <si>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</si>
  <si>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</si>
  <si>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</si>
  <si>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</si>
  <si>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</si>
  <si>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</si>
  <si>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</si>
  <si>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</si>
  <si>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</si>
  <si>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</si>
  <si>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ТМ</t>
  </si>
  <si>
    <t>КТП-2</t>
  </si>
  <si>
    <t>КТП-3</t>
  </si>
  <si>
    <t>КТП-6</t>
  </si>
  <si>
    <t>Итого:</t>
  </si>
  <si>
    <t>КТП-1</t>
  </si>
  <si>
    <t>КТП-4</t>
  </si>
  <si>
    <t>КТП-5</t>
  </si>
  <si>
    <t>№ ТП (РП)</t>
  </si>
  <si>
    <t>Адрес ТП (РП)</t>
  </si>
  <si>
    <t>Мощность тр-ра 35/6 кВ, кВА</t>
  </si>
  <si>
    <t>Соответ. мощность в кВт</t>
  </si>
  <si>
    <t>Рmax тр-ра 35/6 кВ,
 кВт</t>
  </si>
  <si>
    <t>Объем ре-зерва мощ-ности для ТПр 35/6 кВ,  кВт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</si>
  <si>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</si>
  <si>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</si>
  <si>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</si>
  <si>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</si>
  <si>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</si>
  <si>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</si>
  <si>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</si>
  <si>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</si>
  <si>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</si>
  <si>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</si>
  <si>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</si>
  <si>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</si>
  <si>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</si>
  <si>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</si>
  <si>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</si>
  <si>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</si>
  <si>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</si>
  <si>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</si>
  <si>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</si>
  <si>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</si>
  <si>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</si>
  <si>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</si>
  <si>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</si>
  <si>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</si>
  <si>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</si>
  <si>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</si>
  <si>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</si>
  <si>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</si>
  <si>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</si>
  <si>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</si>
  <si>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</si>
  <si>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</si>
  <si>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</si>
  <si>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</si>
  <si>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</si>
  <si>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</si>
  <si>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</si>
  <si>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</si>
  <si>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</si>
  <si>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</si>
  <si>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</si>
  <si>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</si>
  <si>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</si>
  <si>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</si>
  <si>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</si>
  <si>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</si>
  <si>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</si>
  <si>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</si>
  <si>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</si>
  <si>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</si>
  <si>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</si>
  <si>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</si>
  <si>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</si>
  <si>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</si>
  <si>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</si>
  <si>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</si>
  <si>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</si>
  <si>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</si>
  <si>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</si>
  <si>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</si>
  <si>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</si>
  <si>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</si>
  <si>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</si>
  <si>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</si>
  <si>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</si>
  <si>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Пункт обслуживания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</si>
  <si>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</si>
  <si>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</si>
  <si>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</si>
  <si>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</si>
  <si>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</si>
  <si>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</si>
  <si>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</si>
  <si>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</si>
  <si>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</si>
  <si>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</si>
  <si>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</si>
  <si>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</si>
  <si>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</si>
  <si>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</si>
  <si>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</si>
  <si>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</si>
  <si>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</si>
  <si>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</si>
  <si>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</si>
  <si>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</si>
  <si>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</si>
  <si>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</t>
  </si>
  <si>
    <t>Все остальное рассчитывается
по приказам министерства энергетики, ЖКХ и государственного регулирования тарифов УР от 27 мая 2016 г. №8/4, 8/5.</t>
  </si>
  <si>
    <t>Республика Удмуртия, Воткинский р-н, п. Волковский</t>
  </si>
  <si>
    <t xml:space="preserve">ПС Прикамье-2 110/6 кВ
</t>
  </si>
  <si>
    <t>п. Волковский</t>
  </si>
  <si>
    <t>Республика Удмуртия, Воткинский р-н, п. Новый</t>
  </si>
  <si>
    <t>ЗТП-1</t>
  </si>
  <si>
    <t>ЗТП-2</t>
  </si>
  <si>
    <t>ЗТП-3</t>
  </si>
  <si>
    <t>ЗТП-4</t>
  </si>
  <si>
    <t>ООО "Коммунальные сети"                    пос. Новый</t>
  </si>
  <si>
    <t>ВЛ-110</t>
  </si>
  <si>
    <t>2017год</t>
  </si>
  <si>
    <t>Проверка загнивания древесины по ВЛ на деревянных опорах</t>
  </si>
  <si>
    <t>Замеры сопротивления контуров заземления повторных заземлений на ВЛ-0,4 кВ, отдельно стоящих секционирующих разъединителей на ВЛ-6/10 кВ.</t>
  </si>
  <si>
    <t>Замеры "петли фаза-ноль" на ВЛ-0,4 кВ.</t>
  </si>
  <si>
    <t>Произведен капитальный ремонт ВЛ-6 кВ ф.125 ПС-Прикамье-2</t>
  </si>
  <si>
    <t>Произвелдены обходы и осмотры ВЛ-0,4-110 кВ , ТП,РП согласно графика обходов и осмотров.</t>
  </si>
  <si>
    <t xml:space="preserve">Произведена расчистка охранной зоны ВЛ-6 кВ </t>
  </si>
  <si>
    <t>Произведена расчистка охранной зоны ВЛ-110 кВ от зарослей, кустарника, подлеска</t>
  </si>
  <si>
    <t xml:space="preserve">Произведены замеры нагрузок трансформаторов </t>
  </si>
  <si>
    <t>Регулировка напряжения и нагрузки по фазам отходящих линии 0,38 кВ на ТП</t>
  </si>
  <si>
    <t xml:space="preserve">Произведены измерения сопротивления контура заземления </t>
  </si>
  <si>
    <t>Произведена проверка и ривизия  РЗиА на ПС "Прикамье-2"</t>
  </si>
  <si>
    <t>ЗТП-5</t>
  </si>
  <si>
    <t>ТП-514</t>
  </si>
  <si>
    <t>КТП-7</t>
  </si>
  <si>
    <t>2018 год</t>
  </si>
  <si>
    <t>2018год</t>
  </si>
  <si>
    <t>МКТП-8</t>
  </si>
  <si>
    <t>ТП-Золотые пески</t>
  </si>
  <si>
    <t>ТП-Варданян</t>
  </si>
  <si>
    <t>ТП-7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</si>
</sst>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"/>
    <numFmt numFmtId="181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173" fontId="54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vertical="center" wrapText="1"/>
    </xf>
    <xf numFmtId="0" fontId="5" fillId="0" borderId="0" xfId="52" applyFont="1" applyFill="1" applyAlignment="1">
      <alignment vertic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5" fillId="0" borderId="0" xfId="53" applyAlignment="1">
      <alignment horizontal="center" vertical="center"/>
      <protection/>
    </xf>
    <xf numFmtId="0" fontId="5" fillId="0" borderId="0" xfId="53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ill="1" applyAlignment="1">
      <alignment vertical="center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vertical="center"/>
      <protection/>
    </xf>
    <xf numFmtId="4" fontId="5" fillId="0" borderId="16" xfId="53" applyNumberFormat="1" applyFont="1" applyBorder="1" applyAlignment="1">
      <alignment horizontal="right" vertical="center"/>
      <protection/>
    </xf>
    <xf numFmtId="4" fontId="5" fillId="33" borderId="16" xfId="53" applyNumberFormat="1" applyFont="1" applyFill="1" applyBorder="1" applyAlignment="1">
      <alignment vertical="center"/>
      <protection/>
    </xf>
    <xf numFmtId="4" fontId="5" fillId="0" borderId="16" xfId="53" applyNumberFormat="1" applyFont="1" applyFill="1" applyBorder="1" applyAlignment="1">
      <alignment vertical="center"/>
      <protection/>
    </xf>
    <xf numFmtId="0" fontId="5" fillId="0" borderId="16" xfId="53" applyFont="1" applyBorder="1" applyAlignment="1">
      <alignment horizontal="center" vertical="center"/>
      <protection/>
    </xf>
    <xf numFmtId="4" fontId="7" fillId="0" borderId="16" xfId="53" applyNumberFormat="1" applyFont="1" applyBorder="1" applyAlignment="1">
      <alignment vertical="center"/>
      <protection/>
    </xf>
    <xf numFmtId="4" fontId="7" fillId="0" borderId="16" xfId="53" applyNumberFormat="1" applyFont="1" applyFill="1" applyBorder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vertical="center" wrapText="1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vertical="center" wrapText="1"/>
    </xf>
    <xf numFmtId="0" fontId="56" fillId="0" borderId="27" xfId="0" applyFont="1" applyBorder="1" applyAlignment="1">
      <alignment vertical="center"/>
    </xf>
    <xf numFmtId="9" fontId="56" fillId="0" borderId="27" xfId="0" applyNumberFormat="1" applyFont="1" applyBorder="1" applyAlignment="1">
      <alignment vertical="center"/>
    </xf>
    <xf numFmtId="0" fontId="56" fillId="0" borderId="28" xfId="0" applyFont="1" applyBorder="1" applyAlignment="1">
      <alignment vertical="center"/>
    </xf>
    <xf numFmtId="0" fontId="56" fillId="0" borderId="2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textRotation="90" wrapText="1"/>
    </xf>
    <xf numFmtId="0" fontId="56" fillId="0" borderId="21" xfId="0" applyFont="1" applyBorder="1" applyAlignment="1">
      <alignment horizontal="center" vertical="center" textRotation="90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9" fontId="56" fillId="0" borderId="27" xfId="0" applyNumberFormat="1" applyFont="1" applyBorder="1" applyAlignment="1">
      <alignment horizontal="center" vertical="center"/>
    </xf>
    <xf numFmtId="0" fontId="56" fillId="0" borderId="32" xfId="0" applyFont="1" applyBorder="1" applyAlignment="1">
      <alignment vertical="center"/>
    </xf>
    <xf numFmtId="9" fontId="56" fillId="0" borderId="32" xfId="0" applyNumberFormat="1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0" fontId="56" fillId="0" borderId="34" xfId="0" applyFont="1" applyBorder="1" applyAlignment="1">
      <alignment horizontal="center" vertical="center"/>
    </xf>
    <xf numFmtId="9" fontId="56" fillId="0" borderId="35" xfId="0" applyNumberFormat="1" applyFont="1" applyBorder="1" applyAlignment="1">
      <alignment horizontal="center" vertical="center"/>
    </xf>
    <xf numFmtId="9" fontId="56" fillId="0" borderId="36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vertical="center"/>
    </xf>
    <xf numFmtId="0" fontId="57" fillId="0" borderId="17" xfId="0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7" fillId="0" borderId="17" xfId="0" applyFont="1" applyBorder="1" applyAlignment="1">
      <alignment vertical="center"/>
    </xf>
    <xf numFmtId="3" fontId="57" fillId="34" borderId="14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58" fillId="0" borderId="2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/>
    </xf>
    <xf numFmtId="172" fontId="54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vertical="center"/>
    </xf>
    <xf numFmtId="0" fontId="56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" fontId="54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59" fillId="0" borderId="44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60" fillId="0" borderId="38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56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6" fillId="0" borderId="53" xfId="0" applyFont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5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14" fontId="5" fillId="0" borderId="60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mcomsys.ru/attachments/category/60/kach_2016_ud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2"/>
      <sheetName val="2.3"/>
      <sheetName val="2.4"/>
      <sheetName val="3.1 по ц. п. 35 кВ и выше"/>
      <sheetName val="3.1 по ц. п. ниже 35 кВ"/>
      <sheetName val="3.2"/>
      <sheetName val="3.3"/>
      <sheetName val="3.4"/>
      <sheetName val="3.5"/>
      <sheetName val="4,1"/>
      <sheetName val="4,2"/>
      <sheetName val="4,3"/>
      <sheetName val="4,5"/>
    </sheetNames>
    <sheetDataSet>
      <sheetData sheetId="14">
        <row r="6">
          <cell r="E6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tabSelected="1" view="pageBreakPreview" zoomScale="160" zoomScaleSheetLayoutView="160" zoomScalePageLayoutView="0" workbookViewId="0" topLeftCell="A1">
      <selection activeCell="A1" sqref="A1:IV16384"/>
    </sheetView>
  </sheetViews>
  <sheetFormatPr defaultColWidth="9.140625" defaultRowHeight="15"/>
  <sheetData>
    <row r="1" spans="1:11" ht="73.5" customHeight="1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15.75" thickBot="1"/>
    <row r="3" spans="1:11" ht="90.75" thickBot="1">
      <c r="A3" s="91" t="s">
        <v>168</v>
      </c>
      <c r="B3" s="92" t="s">
        <v>169</v>
      </c>
      <c r="C3" s="92" t="s">
        <v>170</v>
      </c>
      <c r="D3" s="92" t="s">
        <v>171</v>
      </c>
      <c r="E3" s="92" t="s">
        <v>172</v>
      </c>
      <c r="F3" s="92" t="s">
        <v>173</v>
      </c>
      <c r="G3" s="92" t="s">
        <v>174</v>
      </c>
      <c r="H3" s="93" t="s">
        <v>175</v>
      </c>
      <c r="I3" s="93" t="s">
        <v>176</v>
      </c>
      <c r="J3" s="93" t="s">
        <v>177</v>
      </c>
      <c r="K3" s="93" t="s">
        <v>178</v>
      </c>
    </row>
    <row r="4" spans="1:11" ht="15.75" thickBot="1">
      <c r="A4" s="108">
        <v>2018</v>
      </c>
      <c r="B4" s="95">
        <v>2451</v>
      </c>
      <c r="C4" s="95">
        <v>144</v>
      </c>
      <c r="D4" s="95">
        <v>2307</v>
      </c>
      <c r="E4" s="95">
        <v>2451</v>
      </c>
      <c r="F4" s="95">
        <v>144</v>
      </c>
      <c r="G4" s="95">
        <v>2307</v>
      </c>
      <c r="H4" s="96">
        <v>0</v>
      </c>
      <c r="I4" s="96">
        <v>0</v>
      </c>
      <c r="J4" s="95">
        <v>0</v>
      </c>
      <c r="K4" s="95">
        <v>2451</v>
      </c>
    </row>
    <row r="5" spans="1:11" ht="15.75" thickBot="1">
      <c r="A5" s="94">
        <v>2017</v>
      </c>
      <c r="B5" s="95">
        <v>2451</v>
      </c>
      <c r="C5" s="95">
        <v>144</v>
      </c>
      <c r="D5" s="95">
        <v>2307</v>
      </c>
      <c r="E5" s="95">
        <v>2451</v>
      </c>
      <c r="F5" s="95">
        <v>144</v>
      </c>
      <c r="G5" s="95">
        <v>2307</v>
      </c>
      <c r="H5" s="96">
        <v>0</v>
      </c>
      <c r="I5" s="96">
        <v>0</v>
      </c>
      <c r="J5" s="95">
        <v>0</v>
      </c>
      <c r="K5" s="95">
        <v>2451</v>
      </c>
    </row>
    <row r="6" spans="1:11" ht="15.75" thickBot="1">
      <c r="A6" s="97" t="s">
        <v>179</v>
      </c>
      <c r="B6" s="98"/>
      <c r="C6" s="98"/>
      <c r="D6" s="98"/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view="pageBreakPreview" zoomScale="120" zoomScaleSheetLayoutView="120" zoomScalePageLayoutView="0" workbookViewId="0" topLeftCell="A1">
      <pane ySplit="4" topLeftCell="A11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7109375" style="45" customWidth="1"/>
    <col min="2" max="2" width="18.57421875" style="44" customWidth="1"/>
    <col min="3" max="3" width="20.421875" style="44" customWidth="1"/>
    <col min="4" max="4" width="7.421875" style="44" customWidth="1"/>
    <col min="5" max="5" width="10.00390625" style="44" customWidth="1"/>
    <col min="6" max="6" width="8.140625" style="42" customWidth="1"/>
    <col min="7" max="7" width="8.28125" style="44" customWidth="1"/>
    <col min="8" max="8" width="15.28125" style="42" customWidth="1"/>
    <col min="9" max="16384" width="9.140625" style="42" customWidth="1"/>
  </cols>
  <sheetData>
    <row r="1" spans="1:8" ht="25.5" customHeight="1">
      <c r="A1" s="173" t="s">
        <v>167</v>
      </c>
      <c r="B1" s="174"/>
      <c r="C1" s="174"/>
      <c r="D1" s="174"/>
      <c r="E1" s="174"/>
      <c r="F1" s="174"/>
      <c r="G1" s="175"/>
      <c r="H1" s="176"/>
    </row>
    <row r="2" spans="1:8" ht="91.5" customHeight="1">
      <c r="A2" s="177"/>
      <c r="B2" s="177"/>
      <c r="C2" s="177"/>
      <c r="D2" s="177"/>
      <c r="E2" s="177"/>
      <c r="F2" s="177"/>
      <c r="G2" s="177"/>
      <c r="H2" s="176"/>
    </row>
    <row r="3" spans="1:8" ht="35.25" customHeight="1">
      <c r="A3" s="178" t="s">
        <v>110</v>
      </c>
      <c r="B3" s="169" t="s">
        <v>111</v>
      </c>
      <c r="C3" s="169" t="s">
        <v>112</v>
      </c>
      <c r="D3" s="180" t="s">
        <v>113</v>
      </c>
      <c r="E3" s="181"/>
      <c r="F3" s="182"/>
      <c r="G3" s="169" t="s">
        <v>114</v>
      </c>
      <c r="H3" s="169" t="s">
        <v>115</v>
      </c>
    </row>
    <row r="4" spans="1:8" ht="29.25" customHeight="1">
      <c r="A4" s="179"/>
      <c r="B4" s="170"/>
      <c r="C4" s="170"/>
      <c r="D4" s="43" t="s">
        <v>99</v>
      </c>
      <c r="E4" s="43" t="s">
        <v>116</v>
      </c>
      <c r="F4" s="43" t="s">
        <v>117</v>
      </c>
      <c r="G4" s="170"/>
      <c r="H4" s="170"/>
    </row>
    <row r="5" spans="1:8" s="112" customFormat="1" ht="23.25" customHeight="1">
      <c r="A5" s="171" t="s">
        <v>224</v>
      </c>
      <c r="B5" s="172"/>
      <c r="C5" s="172"/>
      <c r="D5" s="172"/>
      <c r="E5" s="172"/>
      <c r="F5" s="172"/>
      <c r="G5" s="172"/>
      <c r="H5" s="172"/>
    </row>
    <row r="6" spans="1:8" s="112" customFormat="1" ht="12" customHeight="1">
      <c r="A6" s="163">
        <v>1</v>
      </c>
      <c r="B6" s="167"/>
      <c r="C6" s="163" t="s">
        <v>225</v>
      </c>
      <c r="D6" s="163">
        <v>2</v>
      </c>
      <c r="E6" s="113" t="s">
        <v>118</v>
      </c>
      <c r="F6" s="113">
        <v>630</v>
      </c>
      <c r="G6" s="133">
        <v>39</v>
      </c>
      <c r="H6" s="134">
        <v>384.3</v>
      </c>
    </row>
    <row r="7" spans="1:8" s="112" customFormat="1" ht="12" customHeight="1">
      <c r="A7" s="164"/>
      <c r="B7" s="168"/>
      <c r="C7" s="164"/>
      <c r="D7" s="164"/>
      <c r="E7" s="113" t="s">
        <v>118</v>
      </c>
      <c r="F7" s="113">
        <v>630</v>
      </c>
      <c r="G7" s="133">
        <v>46</v>
      </c>
      <c r="H7" s="134">
        <v>340.2</v>
      </c>
    </row>
    <row r="8" spans="1:8" s="112" customFormat="1" ht="12" customHeight="1">
      <c r="A8" s="163">
        <v>2</v>
      </c>
      <c r="B8" s="167"/>
      <c r="C8" s="163" t="s">
        <v>226</v>
      </c>
      <c r="D8" s="163">
        <v>2</v>
      </c>
      <c r="E8" s="113" t="s">
        <v>118</v>
      </c>
      <c r="F8" s="113">
        <v>630</v>
      </c>
      <c r="G8" s="133">
        <v>51</v>
      </c>
      <c r="H8" s="134">
        <v>308.7</v>
      </c>
    </row>
    <row r="9" spans="1:8" s="112" customFormat="1" ht="12" customHeight="1">
      <c r="A9" s="164"/>
      <c r="B9" s="168"/>
      <c r="C9" s="164"/>
      <c r="D9" s="164"/>
      <c r="E9" s="113" t="s">
        <v>118</v>
      </c>
      <c r="F9" s="113">
        <v>630</v>
      </c>
      <c r="G9" s="133">
        <v>29</v>
      </c>
      <c r="H9" s="134">
        <v>447.3</v>
      </c>
    </row>
    <row r="10" spans="1:8" s="112" customFormat="1" ht="12" customHeight="1">
      <c r="A10" s="163">
        <v>3</v>
      </c>
      <c r="B10" s="167"/>
      <c r="C10" s="163" t="s">
        <v>227</v>
      </c>
      <c r="D10" s="163">
        <v>2</v>
      </c>
      <c r="E10" s="113" t="s">
        <v>118</v>
      </c>
      <c r="F10" s="113">
        <v>400</v>
      </c>
      <c r="G10" s="133">
        <v>36</v>
      </c>
      <c r="H10" s="134">
        <v>256</v>
      </c>
    </row>
    <row r="11" spans="1:8" s="112" customFormat="1" ht="12" customHeight="1">
      <c r="A11" s="164"/>
      <c r="B11" s="168"/>
      <c r="C11" s="164"/>
      <c r="D11" s="164"/>
      <c r="E11" s="113" t="s">
        <v>118</v>
      </c>
      <c r="F11" s="113">
        <v>400</v>
      </c>
      <c r="G11" s="133">
        <v>26</v>
      </c>
      <c r="H11" s="134">
        <v>296</v>
      </c>
    </row>
    <row r="12" spans="1:8" s="112" customFormat="1" ht="12" customHeight="1">
      <c r="A12" s="163">
        <v>4</v>
      </c>
      <c r="B12" s="167"/>
      <c r="C12" s="163" t="s">
        <v>228</v>
      </c>
      <c r="D12" s="163">
        <v>2</v>
      </c>
      <c r="E12" s="113" t="s">
        <v>118</v>
      </c>
      <c r="F12" s="113">
        <v>250</v>
      </c>
      <c r="G12" s="133">
        <v>56</v>
      </c>
      <c r="H12" s="134">
        <v>110</v>
      </c>
    </row>
    <row r="13" spans="1:8" s="112" customFormat="1" ht="12" customHeight="1">
      <c r="A13" s="164"/>
      <c r="B13" s="168"/>
      <c r="C13" s="164"/>
      <c r="D13" s="164"/>
      <c r="E13" s="113" t="s">
        <v>118</v>
      </c>
      <c r="F13" s="113">
        <v>250</v>
      </c>
      <c r="G13" s="133">
        <v>21</v>
      </c>
      <c r="H13" s="134">
        <v>197.5</v>
      </c>
    </row>
    <row r="14" spans="1:8" s="112" customFormat="1" ht="12" customHeight="1">
      <c r="A14" s="113">
        <v>5</v>
      </c>
      <c r="B14" s="115"/>
      <c r="C14" s="113" t="s">
        <v>243</v>
      </c>
      <c r="D14" s="113">
        <v>1</v>
      </c>
      <c r="E14" s="113" t="s">
        <v>118</v>
      </c>
      <c r="F14" s="113">
        <v>320</v>
      </c>
      <c r="G14" s="133">
        <v>31</v>
      </c>
      <c r="H14" s="134">
        <v>220.8</v>
      </c>
    </row>
    <row r="15" spans="1:8" s="112" customFormat="1" ht="12" customHeight="1">
      <c r="A15" s="113">
        <v>6</v>
      </c>
      <c r="B15" s="115"/>
      <c r="C15" s="113" t="s">
        <v>123</v>
      </c>
      <c r="D15" s="113">
        <v>1</v>
      </c>
      <c r="E15" s="113" t="s">
        <v>118</v>
      </c>
      <c r="F15" s="113">
        <v>160</v>
      </c>
      <c r="G15" s="133">
        <v>60.50000000000001</v>
      </c>
      <c r="H15" s="134">
        <v>63.19999999999999</v>
      </c>
    </row>
    <row r="16" spans="1:8" s="112" customFormat="1" ht="12" customHeight="1">
      <c r="A16" s="113">
        <v>7</v>
      </c>
      <c r="B16" s="115"/>
      <c r="C16" s="113" t="s">
        <v>119</v>
      </c>
      <c r="D16" s="113">
        <v>1</v>
      </c>
      <c r="E16" s="113" t="s">
        <v>118</v>
      </c>
      <c r="F16" s="113">
        <v>160</v>
      </c>
      <c r="G16" s="133">
        <v>66</v>
      </c>
      <c r="H16" s="134">
        <v>54.4</v>
      </c>
    </row>
    <row r="17" spans="1:8" s="112" customFormat="1" ht="12" customHeight="1">
      <c r="A17" s="113">
        <v>8</v>
      </c>
      <c r="B17" s="115"/>
      <c r="C17" s="113" t="s">
        <v>120</v>
      </c>
      <c r="D17" s="113">
        <v>1</v>
      </c>
      <c r="E17" s="113" t="s">
        <v>118</v>
      </c>
      <c r="F17" s="113">
        <v>400</v>
      </c>
      <c r="G17" s="133">
        <v>49.5</v>
      </c>
      <c r="H17" s="134">
        <v>202</v>
      </c>
    </row>
    <row r="18" spans="1:8" s="112" customFormat="1" ht="12" customHeight="1">
      <c r="A18" s="113">
        <v>9</v>
      </c>
      <c r="B18" s="115"/>
      <c r="C18" s="113" t="s">
        <v>124</v>
      </c>
      <c r="D18" s="113">
        <v>1</v>
      </c>
      <c r="E18" s="113" t="s">
        <v>118</v>
      </c>
      <c r="F18" s="113">
        <v>160</v>
      </c>
      <c r="G18" s="133">
        <v>66</v>
      </c>
      <c r="H18" s="134">
        <v>54.4</v>
      </c>
    </row>
    <row r="19" spans="1:8" s="112" customFormat="1" ht="13.5" customHeight="1">
      <c r="A19" s="113">
        <v>10</v>
      </c>
      <c r="B19" s="115"/>
      <c r="C19" s="113" t="s">
        <v>125</v>
      </c>
      <c r="D19" s="113">
        <v>1</v>
      </c>
      <c r="E19" s="113" t="s">
        <v>118</v>
      </c>
      <c r="F19" s="113">
        <v>250</v>
      </c>
      <c r="G19" s="133">
        <v>44</v>
      </c>
      <c r="H19" s="134">
        <v>140</v>
      </c>
    </row>
    <row r="20" spans="1:8" s="112" customFormat="1" ht="13.5" customHeight="1">
      <c r="A20" s="113">
        <v>11</v>
      </c>
      <c r="B20" s="115"/>
      <c r="C20" s="113" t="s">
        <v>121</v>
      </c>
      <c r="D20" s="113">
        <v>1</v>
      </c>
      <c r="E20" s="113" t="s">
        <v>118</v>
      </c>
      <c r="F20" s="113">
        <v>400</v>
      </c>
      <c r="G20" s="133">
        <v>42.900000000000006</v>
      </c>
      <c r="H20" s="134">
        <v>228.39999999999998</v>
      </c>
    </row>
    <row r="21" spans="1:8" s="112" customFormat="1" ht="13.5" customHeight="1">
      <c r="A21" s="113">
        <v>12</v>
      </c>
      <c r="B21" s="115"/>
      <c r="C21" s="113" t="s">
        <v>245</v>
      </c>
      <c r="D21" s="113">
        <v>1</v>
      </c>
      <c r="E21" s="113" t="s">
        <v>118</v>
      </c>
      <c r="F21" s="113">
        <v>630</v>
      </c>
      <c r="G21" s="133">
        <v>0</v>
      </c>
      <c r="H21" s="134">
        <v>630</v>
      </c>
    </row>
    <row r="22" spans="1:8" s="112" customFormat="1" ht="13.5" customHeight="1">
      <c r="A22" s="113">
        <v>13</v>
      </c>
      <c r="B22" s="115"/>
      <c r="C22" s="113" t="s">
        <v>248</v>
      </c>
      <c r="D22" s="113">
        <v>1</v>
      </c>
      <c r="E22" s="113" t="s">
        <v>118</v>
      </c>
      <c r="F22" s="113">
        <v>63</v>
      </c>
      <c r="G22" s="133">
        <v>70</v>
      </c>
      <c r="H22" s="134">
        <v>18.9</v>
      </c>
    </row>
    <row r="23" spans="1:8" s="112" customFormat="1" ht="13.5" customHeight="1">
      <c r="A23" s="113">
        <v>14</v>
      </c>
      <c r="B23" s="115"/>
      <c r="C23" s="113" t="s">
        <v>249</v>
      </c>
      <c r="D23" s="113">
        <v>1</v>
      </c>
      <c r="E23" s="113" t="s">
        <v>118</v>
      </c>
      <c r="F23" s="113">
        <v>400</v>
      </c>
      <c r="G23" s="133">
        <v>85</v>
      </c>
      <c r="H23" s="134">
        <v>60</v>
      </c>
    </row>
    <row r="24" spans="1:8" s="112" customFormat="1" ht="13.5" customHeight="1">
      <c r="A24" s="113">
        <v>15</v>
      </c>
      <c r="B24" s="115"/>
      <c r="C24" s="113" t="s">
        <v>250</v>
      </c>
      <c r="D24" s="113">
        <v>1</v>
      </c>
      <c r="E24" s="113" t="s">
        <v>118</v>
      </c>
      <c r="F24" s="113">
        <v>400</v>
      </c>
      <c r="G24" s="133">
        <v>40</v>
      </c>
      <c r="H24" s="134">
        <v>240</v>
      </c>
    </row>
    <row r="25" spans="1:8" s="112" customFormat="1" ht="13.5" customHeight="1">
      <c r="A25" s="113">
        <v>16</v>
      </c>
      <c r="B25" s="115"/>
      <c r="C25" s="113" t="s">
        <v>251</v>
      </c>
      <c r="D25" s="113">
        <v>1</v>
      </c>
      <c r="E25" s="113" t="s">
        <v>118</v>
      </c>
      <c r="F25" s="113">
        <v>400</v>
      </c>
      <c r="G25" s="133">
        <v>40</v>
      </c>
      <c r="H25" s="134">
        <v>240</v>
      </c>
    </row>
    <row r="26" spans="1:8" s="112" customFormat="1" ht="13.5" customHeight="1">
      <c r="A26" s="115"/>
      <c r="B26" s="115" t="s">
        <v>122</v>
      </c>
      <c r="C26" s="115"/>
      <c r="D26" s="115">
        <v>20</v>
      </c>
      <c r="E26" s="115"/>
      <c r="F26" s="115">
        <v>6363</v>
      </c>
      <c r="G26" s="113"/>
      <c r="H26" s="135">
        <v>3303.2000000000003</v>
      </c>
    </row>
    <row r="27" spans="1:8" s="112" customFormat="1" ht="12.75" customHeight="1">
      <c r="A27" s="165" t="s">
        <v>221</v>
      </c>
      <c r="B27" s="166"/>
      <c r="C27" s="166"/>
      <c r="D27" s="166"/>
      <c r="E27" s="166"/>
      <c r="F27" s="166"/>
      <c r="G27" s="166"/>
      <c r="H27" s="166"/>
    </row>
    <row r="28" spans="1:8" ht="15.75">
      <c r="A28" s="113">
        <v>1</v>
      </c>
      <c r="B28" s="115"/>
      <c r="C28" s="113" t="s">
        <v>244</v>
      </c>
      <c r="D28" s="113">
        <v>1</v>
      </c>
      <c r="E28" s="113" t="s">
        <v>118</v>
      </c>
      <c r="F28" s="113">
        <v>320</v>
      </c>
      <c r="G28" s="113">
        <v>74</v>
      </c>
      <c r="H28" s="134">
        <v>83.2</v>
      </c>
    </row>
    <row r="29" spans="1:8" ht="15.75">
      <c r="A29" s="115"/>
      <c r="B29" s="115" t="s">
        <v>122</v>
      </c>
      <c r="C29" s="115"/>
      <c r="D29" s="115">
        <v>1</v>
      </c>
      <c r="E29" s="115"/>
      <c r="F29" s="115">
        <v>320</v>
      </c>
      <c r="G29" s="113"/>
      <c r="H29" s="135">
        <v>83.2</v>
      </c>
    </row>
  </sheetData>
  <sheetProtection/>
  <autoFilter ref="A4:H27"/>
  <mergeCells count="25">
    <mergeCell ref="G3:G4"/>
    <mergeCell ref="H3:H4"/>
    <mergeCell ref="A5:H5"/>
    <mergeCell ref="A1:H2"/>
    <mergeCell ref="A3:A4"/>
    <mergeCell ref="B3:B4"/>
    <mergeCell ref="C3:C4"/>
    <mergeCell ref="D3:F3"/>
    <mergeCell ref="A6:A7"/>
    <mergeCell ref="B6:B7"/>
    <mergeCell ref="C6:C7"/>
    <mergeCell ref="D6:D7"/>
    <mergeCell ref="A8:A9"/>
    <mergeCell ref="B8:B9"/>
    <mergeCell ref="C8:C9"/>
    <mergeCell ref="D8:D9"/>
    <mergeCell ref="A12:A13"/>
    <mergeCell ref="A27:H27"/>
    <mergeCell ref="D12:D13"/>
    <mergeCell ref="C12:C13"/>
    <mergeCell ref="B12:B13"/>
    <mergeCell ref="A10:A11"/>
    <mergeCell ref="B10:B11"/>
    <mergeCell ref="C10:C11"/>
    <mergeCell ref="D10:D11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2" sqref="K41:K42"/>
    </sheetView>
  </sheetViews>
  <sheetFormatPr defaultColWidth="9.140625" defaultRowHeight="15"/>
  <sheetData>
    <row r="1" ht="15">
      <c r="A1" s="40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0" customFormat="1" ht="15">
      <c r="A1" s="40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19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.75" thickBot="1">
      <c r="A1" s="40" t="s">
        <v>135</v>
      </c>
    </row>
    <row r="2" spans="1:18" s="63" customFormat="1" ht="15">
      <c r="A2" s="187" t="s">
        <v>110</v>
      </c>
      <c r="B2" s="190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83" t="s">
        <v>136</v>
      </c>
    </row>
    <row r="3" spans="1:18" s="63" customFormat="1" ht="15">
      <c r="A3" s="188"/>
      <c r="B3" s="191"/>
      <c r="C3" s="137"/>
      <c r="D3" s="136" t="s">
        <v>137</v>
      </c>
      <c r="E3" s="138"/>
      <c r="F3" s="136" t="s">
        <v>138</v>
      </c>
      <c r="G3" s="137"/>
      <c r="H3" s="138"/>
      <c r="I3" s="185" t="s">
        <v>139</v>
      </c>
      <c r="J3" s="185"/>
      <c r="K3" s="186"/>
      <c r="L3" s="185" t="s">
        <v>140</v>
      </c>
      <c r="M3" s="185"/>
      <c r="N3" s="186"/>
      <c r="O3" s="185" t="s">
        <v>141</v>
      </c>
      <c r="P3" s="185"/>
      <c r="Q3" s="186"/>
      <c r="R3" s="184"/>
    </row>
    <row r="4" spans="1:18" s="63" customFormat="1" ht="51">
      <c r="A4" s="189"/>
      <c r="B4" s="191"/>
      <c r="C4" s="64" t="s">
        <v>231</v>
      </c>
      <c r="D4" s="64" t="s">
        <v>246</v>
      </c>
      <c r="E4" s="64" t="s">
        <v>142</v>
      </c>
      <c r="F4" s="64" t="s">
        <v>231</v>
      </c>
      <c r="G4" s="64" t="s">
        <v>247</v>
      </c>
      <c r="H4" s="64" t="s">
        <v>142</v>
      </c>
      <c r="I4" s="64" t="s">
        <v>231</v>
      </c>
      <c r="J4" s="64" t="s">
        <v>247</v>
      </c>
      <c r="K4" s="64" t="s">
        <v>142</v>
      </c>
      <c r="L4" s="64" t="s">
        <v>231</v>
      </c>
      <c r="M4" s="64" t="s">
        <v>247</v>
      </c>
      <c r="N4" s="64" t="s">
        <v>142</v>
      </c>
      <c r="O4" s="64" t="s">
        <v>231</v>
      </c>
      <c r="P4" s="64" t="s">
        <v>247</v>
      </c>
      <c r="Q4" s="64" t="s">
        <v>142</v>
      </c>
      <c r="R4" s="184"/>
    </row>
    <row r="5" spans="1:18" s="63" customFormat="1" ht="13.5" thickBot="1">
      <c r="A5" s="65">
        <v>1</v>
      </c>
      <c r="B5" s="66">
        <v>2</v>
      </c>
      <c r="C5" s="66">
        <v>4</v>
      </c>
      <c r="D5" s="66"/>
      <c r="E5" s="66">
        <v>5</v>
      </c>
      <c r="F5" s="66">
        <v>7</v>
      </c>
      <c r="G5" s="66"/>
      <c r="H5" s="66">
        <v>8</v>
      </c>
      <c r="I5" s="66">
        <v>10</v>
      </c>
      <c r="J5" s="66"/>
      <c r="K5" s="66">
        <v>11</v>
      </c>
      <c r="L5" s="66">
        <v>13</v>
      </c>
      <c r="M5" s="66"/>
      <c r="N5" s="66">
        <v>14</v>
      </c>
      <c r="O5" s="66">
        <v>16</v>
      </c>
      <c r="P5" s="66"/>
      <c r="Q5" s="66">
        <v>17</v>
      </c>
      <c r="R5" s="67">
        <v>18</v>
      </c>
    </row>
    <row r="6" spans="1:18" s="63" customFormat="1" ht="12.75">
      <c r="A6" s="68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18" s="63" customFormat="1" ht="38.25">
      <c r="A7" s="72">
        <v>1</v>
      </c>
      <c r="B7" s="73" t="s">
        <v>143</v>
      </c>
      <c r="C7" s="111">
        <v>8</v>
      </c>
      <c r="D7" s="111">
        <v>23</v>
      </c>
      <c r="E7" s="75">
        <v>2.875</v>
      </c>
      <c r="F7" s="111">
        <v>1</v>
      </c>
      <c r="G7" s="111">
        <v>0</v>
      </c>
      <c r="H7" s="75">
        <v>0</v>
      </c>
      <c r="I7" s="74"/>
      <c r="J7" s="111">
        <v>0</v>
      </c>
      <c r="K7" s="75" t="e">
        <v>#REF!</v>
      </c>
      <c r="L7" s="74">
        <v>1</v>
      </c>
      <c r="M7" s="111">
        <v>0</v>
      </c>
      <c r="N7" s="75" t="e">
        <v>#REF!</v>
      </c>
      <c r="O7" s="74"/>
      <c r="P7" s="74"/>
      <c r="Q7" s="74"/>
      <c r="R7" s="76"/>
    </row>
    <row r="8" spans="1:18" s="63" customFormat="1" ht="38.25">
      <c r="A8" s="72">
        <v>2</v>
      </c>
      <c r="B8" s="73" t="s">
        <v>144</v>
      </c>
      <c r="C8" s="111">
        <v>8</v>
      </c>
      <c r="D8" s="111">
        <v>23</v>
      </c>
      <c r="E8" s="75">
        <v>2.875</v>
      </c>
      <c r="F8" s="111">
        <v>1</v>
      </c>
      <c r="G8" s="111">
        <v>0</v>
      </c>
      <c r="H8" s="75">
        <v>0</v>
      </c>
      <c r="I8" s="74"/>
      <c r="J8" s="111">
        <v>0</v>
      </c>
      <c r="K8" s="75" t="e">
        <v>#REF!</v>
      </c>
      <c r="L8" s="74">
        <v>1</v>
      </c>
      <c r="M8" s="111">
        <v>0</v>
      </c>
      <c r="N8" s="75" t="e">
        <v>#REF!</v>
      </c>
      <c r="O8" s="74"/>
      <c r="P8" s="74"/>
      <c r="Q8" s="74"/>
      <c r="R8" s="76"/>
    </row>
    <row r="9" spans="1:18" s="63" customFormat="1" ht="76.5">
      <c r="A9" s="72">
        <v>3</v>
      </c>
      <c r="B9" s="73" t="s">
        <v>145</v>
      </c>
      <c r="C9" s="111">
        <v>0</v>
      </c>
      <c r="D9" s="111">
        <v>0</v>
      </c>
      <c r="E9" s="75" t="e">
        <v>#DIV/0!</v>
      </c>
      <c r="F9" s="111">
        <v>0</v>
      </c>
      <c r="G9" s="111"/>
      <c r="H9" s="75" t="e">
        <v>#DIV/0!</v>
      </c>
      <c r="I9" s="74">
        <v>0</v>
      </c>
      <c r="J9" s="74"/>
      <c r="K9" s="74"/>
      <c r="L9" s="74">
        <v>0</v>
      </c>
      <c r="M9" s="74"/>
      <c r="N9" s="74"/>
      <c r="O9" s="74"/>
      <c r="P9" s="74"/>
      <c r="Q9" s="74"/>
      <c r="R9" s="76"/>
    </row>
    <row r="10" spans="1:18" s="63" customFormat="1" ht="12.75">
      <c r="A10" s="72" t="s">
        <v>25</v>
      </c>
      <c r="B10" s="73" t="s">
        <v>146</v>
      </c>
      <c r="C10" s="111">
        <v>0</v>
      </c>
      <c r="D10" s="111"/>
      <c r="E10" s="75" t="e">
        <v>#DIV/0!</v>
      </c>
      <c r="F10" s="111">
        <v>0</v>
      </c>
      <c r="G10" s="111"/>
      <c r="H10" s="75" t="e">
        <v>#DIV/0!</v>
      </c>
      <c r="I10" s="74">
        <v>0</v>
      </c>
      <c r="J10" s="74"/>
      <c r="K10" s="74"/>
      <c r="L10" s="74">
        <v>0</v>
      </c>
      <c r="M10" s="74"/>
      <c r="N10" s="74"/>
      <c r="O10" s="74"/>
      <c r="P10" s="74"/>
      <c r="Q10" s="74"/>
      <c r="R10" s="76"/>
    </row>
    <row r="11" spans="1:18" s="63" customFormat="1" ht="12.75">
      <c r="A11" s="72" t="s">
        <v>26</v>
      </c>
      <c r="B11" s="73" t="s">
        <v>147</v>
      </c>
      <c r="C11" s="111">
        <v>0</v>
      </c>
      <c r="D11" s="111"/>
      <c r="E11" s="75" t="e">
        <v>#DIV/0!</v>
      </c>
      <c r="F11" s="111">
        <v>0</v>
      </c>
      <c r="G11" s="111"/>
      <c r="H11" s="75" t="e">
        <v>#DIV/0!</v>
      </c>
      <c r="I11" s="74">
        <v>0</v>
      </c>
      <c r="J11" s="74"/>
      <c r="K11" s="74"/>
      <c r="L11" s="74">
        <v>0</v>
      </c>
      <c r="M11" s="74"/>
      <c r="N11" s="74"/>
      <c r="O11" s="74"/>
      <c r="P11" s="74"/>
      <c r="Q11" s="74"/>
      <c r="R11" s="76"/>
    </row>
    <row r="12" spans="1:18" s="63" customFormat="1" ht="38.25">
      <c r="A12" s="72">
        <v>4</v>
      </c>
      <c r="B12" s="73" t="s">
        <v>148</v>
      </c>
      <c r="C12" s="111"/>
      <c r="D12" s="111"/>
      <c r="E12" s="75" t="e">
        <v>#DIV/0!</v>
      </c>
      <c r="F12" s="111"/>
      <c r="G12" s="111"/>
      <c r="H12" s="75" t="e">
        <v>#DIV/0!</v>
      </c>
      <c r="I12" s="74"/>
      <c r="J12" s="74"/>
      <c r="K12" s="74"/>
      <c r="L12" s="74"/>
      <c r="M12" s="74"/>
      <c r="N12" s="74"/>
      <c r="O12" s="74"/>
      <c r="P12" s="74"/>
      <c r="Q12" s="74"/>
      <c r="R12" s="76"/>
    </row>
    <row r="13" spans="1:18" s="63" customFormat="1" ht="25.5">
      <c r="A13" s="72">
        <v>5</v>
      </c>
      <c r="B13" s="73" t="s">
        <v>149</v>
      </c>
      <c r="C13" s="111">
        <v>8</v>
      </c>
      <c r="D13" s="111">
        <v>22</v>
      </c>
      <c r="E13" s="75">
        <v>2.75</v>
      </c>
      <c r="F13" s="111">
        <v>1</v>
      </c>
      <c r="G13" s="111"/>
      <c r="H13" s="75">
        <v>0</v>
      </c>
      <c r="I13" s="74"/>
      <c r="J13" s="74"/>
      <c r="K13" s="75" t="e">
        <v>#REF!</v>
      </c>
      <c r="L13" s="74">
        <v>1</v>
      </c>
      <c r="M13" s="74"/>
      <c r="N13" s="75" t="e">
        <v>#REF!</v>
      </c>
      <c r="O13" s="74"/>
      <c r="P13" s="74"/>
      <c r="Q13" s="74"/>
      <c r="R13" s="76"/>
    </row>
    <row r="14" spans="1:18" s="63" customFormat="1" ht="25.5">
      <c r="A14" s="72">
        <v>6</v>
      </c>
      <c r="B14" s="73" t="s">
        <v>150</v>
      </c>
      <c r="C14" s="111">
        <v>7</v>
      </c>
      <c r="D14" s="111">
        <v>10</v>
      </c>
      <c r="E14" s="75">
        <v>1.4285714285714286</v>
      </c>
      <c r="F14" s="111">
        <v>1</v>
      </c>
      <c r="G14" s="111"/>
      <c r="H14" s="75">
        <v>0</v>
      </c>
      <c r="I14" s="74"/>
      <c r="J14" s="74"/>
      <c r="K14" s="75" t="e">
        <v>#REF!</v>
      </c>
      <c r="L14" s="74">
        <v>0</v>
      </c>
      <c r="M14" s="74"/>
      <c r="N14" s="75" t="e">
        <v>#REF!</v>
      </c>
      <c r="O14" s="74"/>
      <c r="P14" s="74"/>
      <c r="Q14" s="74"/>
      <c r="R14" s="76"/>
    </row>
    <row r="15" spans="1:18" s="63" customFormat="1" ht="63.75">
      <c r="A15" s="72">
        <v>7</v>
      </c>
      <c r="B15" s="73" t="s">
        <v>151</v>
      </c>
      <c r="C15" s="111">
        <v>0</v>
      </c>
      <c r="D15" s="111">
        <v>0</v>
      </c>
      <c r="E15" s="75" t="e">
        <v>#DIV/0!</v>
      </c>
      <c r="F15" s="111">
        <v>0</v>
      </c>
      <c r="G15" s="111"/>
      <c r="H15" s="75" t="e">
        <v>#DIV/0!</v>
      </c>
      <c r="I15" s="74">
        <v>0</v>
      </c>
      <c r="J15" s="74"/>
      <c r="K15" s="74"/>
      <c r="L15" s="74">
        <v>0</v>
      </c>
      <c r="M15" s="74"/>
      <c r="N15" s="74"/>
      <c r="O15" s="74"/>
      <c r="P15" s="74"/>
      <c r="Q15" s="74"/>
      <c r="R15" s="76"/>
    </row>
    <row r="16" spans="1:18" s="63" customFormat="1" ht="12.75">
      <c r="A16" s="72" t="s">
        <v>152</v>
      </c>
      <c r="B16" s="73" t="s">
        <v>146</v>
      </c>
      <c r="C16" s="111">
        <v>0</v>
      </c>
      <c r="D16" s="111"/>
      <c r="E16" s="75" t="e">
        <v>#DIV/0!</v>
      </c>
      <c r="F16" s="111">
        <v>0</v>
      </c>
      <c r="G16" s="111"/>
      <c r="H16" s="75" t="e">
        <v>#DIV/0!</v>
      </c>
      <c r="I16" s="74">
        <v>0</v>
      </c>
      <c r="J16" s="74"/>
      <c r="K16" s="74"/>
      <c r="L16" s="74">
        <v>0</v>
      </c>
      <c r="M16" s="74"/>
      <c r="N16" s="74"/>
      <c r="O16" s="74"/>
      <c r="P16" s="74"/>
      <c r="Q16" s="74"/>
      <c r="R16" s="76"/>
    </row>
    <row r="17" spans="1:18" s="63" customFormat="1" ht="12.75">
      <c r="A17" s="72" t="s">
        <v>153</v>
      </c>
      <c r="B17" s="73" t="s">
        <v>154</v>
      </c>
      <c r="C17" s="111">
        <v>0</v>
      </c>
      <c r="D17" s="111"/>
      <c r="E17" s="75" t="e">
        <v>#DIV/0!</v>
      </c>
      <c r="F17" s="111">
        <v>0</v>
      </c>
      <c r="G17" s="111"/>
      <c r="H17" s="75" t="e">
        <v>#DIV/0!</v>
      </c>
      <c r="I17" s="74">
        <v>0</v>
      </c>
      <c r="J17" s="74"/>
      <c r="K17" s="74"/>
      <c r="L17" s="74">
        <v>0</v>
      </c>
      <c r="M17" s="74"/>
      <c r="N17" s="74"/>
      <c r="O17" s="74"/>
      <c r="P17" s="74"/>
      <c r="Q17" s="74"/>
      <c r="R17" s="76"/>
    </row>
    <row r="18" spans="1:18" s="63" customFormat="1" ht="38.25">
      <c r="A18" s="72">
        <v>8</v>
      </c>
      <c r="B18" s="73" t="s">
        <v>155</v>
      </c>
      <c r="C18" s="111">
        <v>185</v>
      </c>
      <c r="D18" s="111">
        <v>185</v>
      </c>
      <c r="E18" s="75">
        <v>1</v>
      </c>
      <c r="F18" s="111">
        <v>185</v>
      </c>
      <c r="G18" s="111"/>
      <c r="H18" s="75">
        <v>0</v>
      </c>
      <c r="I18" s="74">
        <v>365</v>
      </c>
      <c r="J18" s="74"/>
      <c r="K18" s="75" t="e">
        <v>#REF!</v>
      </c>
      <c r="L18" s="74">
        <v>720</v>
      </c>
      <c r="M18" s="74"/>
      <c r="N18" s="75" t="e">
        <v>#REF!</v>
      </c>
      <c r="O18" s="74"/>
      <c r="P18" s="74"/>
      <c r="Q18" s="74"/>
      <c r="R18" s="76"/>
    </row>
    <row r="19" spans="1:18" s="63" customFormat="1" ht="12.75">
      <c r="A19" s="7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6"/>
    </row>
  </sheetData>
  <sheetProtection/>
  <mergeCells count="7">
    <mergeCell ref="R2:R4"/>
    <mergeCell ref="I3:K3"/>
    <mergeCell ref="L3:N3"/>
    <mergeCell ref="O3:Q3"/>
    <mergeCell ref="A2:A4"/>
    <mergeCell ref="B2:B4"/>
    <mergeCell ref="C2:Q2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44" t="s">
        <v>166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15.75" thickBot="1"/>
    <row r="3" spans="1:11" s="63" customFormat="1" ht="30" customHeight="1">
      <c r="A3" s="201" t="s">
        <v>156</v>
      </c>
      <c r="B3" s="202"/>
      <c r="C3" s="202"/>
      <c r="D3" s="190">
        <v>15</v>
      </c>
      <c r="E3" s="192"/>
      <c r="F3" s="190">
        <v>150</v>
      </c>
      <c r="G3" s="192"/>
      <c r="H3" s="190">
        <v>250</v>
      </c>
      <c r="I3" s="192"/>
      <c r="J3" s="190">
        <v>670</v>
      </c>
      <c r="K3" s="203"/>
    </row>
    <row r="4" spans="1:11" s="63" customFormat="1" ht="30" customHeight="1">
      <c r="A4" s="200" t="s">
        <v>157</v>
      </c>
      <c r="B4" s="191"/>
      <c r="C4" s="191"/>
      <c r="D4" s="105" t="s">
        <v>158</v>
      </c>
      <c r="E4" s="105" t="s">
        <v>159</v>
      </c>
      <c r="F4" s="105" t="s">
        <v>158</v>
      </c>
      <c r="G4" s="105" t="s">
        <v>159</v>
      </c>
      <c r="H4" s="105" t="s">
        <v>158</v>
      </c>
      <c r="I4" s="105" t="s">
        <v>159</v>
      </c>
      <c r="J4" s="105" t="s">
        <v>158</v>
      </c>
      <c r="K4" s="77" t="s">
        <v>159</v>
      </c>
    </row>
    <row r="5" spans="1:11" s="63" customFormat="1" ht="149.25" thickBot="1">
      <c r="A5" s="78" t="s">
        <v>160</v>
      </c>
      <c r="B5" s="79" t="s">
        <v>161</v>
      </c>
      <c r="C5" s="79" t="s">
        <v>162</v>
      </c>
      <c r="D5" s="80"/>
      <c r="E5" s="80"/>
      <c r="F5" s="80"/>
      <c r="G5" s="80"/>
      <c r="H5" s="80"/>
      <c r="I5" s="80"/>
      <c r="J5" s="80"/>
      <c r="K5" s="81"/>
    </row>
    <row r="6" spans="1:11" s="63" customFormat="1" ht="30" customHeight="1">
      <c r="A6" s="193" t="s">
        <v>163</v>
      </c>
      <c r="B6" s="196" t="s">
        <v>164</v>
      </c>
      <c r="C6" s="82" t="s">
        <v>96</v>
      </c>
      <c r="D6" s="70"/>
      <c r="E6" s="70"/>
      <c r="F6" s="70"/>
      <c r="G6" s="70"/>
      <c r="H6" s="70"/>
      <c r="I6" s="70"/>
      <c r="J6" s="70"/>
      <c r="K6" s="71"/>
    </row>
    <row r="7" spans="1:11" s="63" customFormat="1" ht="30" customHeight="1">
      <c r="A7" s="194"/>
      <c r="B7" s="197"/>
      <c r="C7" s="83" t="s">
        <v>90</v>
      </c>
      <c r="D7" s="74"/>
      <c r="E7" s="74"/>
      <c r="F7" s="75"/>
      <c r="G7" s="74"/>
      <c r="H7" s="74"/>
      <c r="I7" s="75"/>
      <c r="J7" s="74"/>
      <c r="K7" s="76"/>
    </row>
    <row r="8" spans="1:11" s="63" customFormat="1" ht="30" customHeight="1">
      <c r="A8" s="194"/>
      <c r="B8" s="198" t="s">
        <v>165</v>
      </c>
      <c r="C8" s="83" t="s">
        <v>96</v>
      </c>
      <c r="D8" s="74"/>
      <c r="E8" s="74">
        <v>550</v>
      </c>
      <c r="F8" s="75"/>
      <c r="G8" s="74"/>
      <c r="H8" s="74"/>
      <c r="I8" s="75"/>
      <c r="J8" s="74"/>
      <c r="K8" s="76"/>
    </row>
    <row r="9" spans="1:11" s="63" customFormat="1" ht="30" customHeight="1" thickBot="1">
      <c r="A9" s="204"/>
      <c r="B9" s="197"/>
      <c r="C9" s="83" t="s">
        <v>90</v>
      </c>
      <c r="D9" s="84"/>
      <c r="E9" s="84">
        <v>550</v>
      </c>
      <c r="F9" s="85"/>
      <c r="G9" s="84"/>
      <c r="H9" s="84"/>
      <c r="I9" s="85"/>
      <c r="J9" s="84"/>
      <c r="K9" s="86"/>
    </row>
    <row r="10" spans="1:11" s="63" customFormat="1" ht="30" customHeight="1">
      <c r="A10" s="193">
        <v>750</v>
      </c>
      <c r="B10" s="196" t="s">
        <v>164</v>
      </c>
      <c r="C10" s="87" t="s">
        <v>96</v>
      </c>
      <c r="D10" s="205" t="s">
        <v>220</v>
      </c>
      <c r="E10" s="206"/>
      <c r="F10" s="206"/>
      <c r="G10" s="206"/>
      <c r="H10" s="206"/>
      <c r="I10" s="206"/>
      <c r="J10" s="206"/>
      <c r="K10" s="207"/>
    </row>
    <row r="11" spans="1:11" s="63" customFormat="1" ht="30" customHeight="1">
      <c r="A11" s="194"/>
      <c r="B11" s="197"/>
      <c r="C11" s="88" t="s">
        <v>90</v>
      </c>
      <c r="D11" s="208"/>
      <c r="E11" s="209"/>
      <c r="F11" s="209"/>
      <c r="G11" s="209"/>
      <c r="H11" s="209"/>
      <c r="I11" s="209"/>
      <c r="J11" s="209"/>
      <c r="K11" s="210"/>
    </row>
    <row r="12" spans="1:11" s="63" customFormat="1" ht="30" customHeight="1">
      <c r="A12" s="194"/>
      <c r="B12" s="198" t="s">
        <v>165</v>
      </c>
      <c r="C12" s="88" t="s">
        <v>96</v>
      </c>
      <c r="D12" s="208"/>
      <c r="E12" s="209"/>
      <c r="F12" s="209"/>
      <c r="G12" s="209"/>
      <c r="H12" s="209"/>
      <c r="I12" s="209"/>
      <c r="J12" s="209"/>
      <c r="K12" s="210"/>
    </row>
    <row r="13" spans="1:11" s="63" customFormat="1" ht="30" customHeight="1" thickBot="1">
      <c r="A13" s="204"/>
      <c r="B13" s="197"/>
      <c r="C13" s="88" t="s">
        <v>90</v>
      </c>
      <c r="D13" s="208"/>
      <c r="E13" s="209"/>
      <c r="F13" s="209"/>
      <c r="G13" s="209"/>
      <c r="H13" s="209"/>
      <c r="I13" s="209"/>
      <c r="J13" s="209"/>
      <c r="K13" s="210"/>
    </row>
    <row r="14" spans="1:11" s="63" customFormat="1" ht="30" customHeight="1">
      <c r="A14" s="193">
        <v>1000</v>
      </c>
      <c r="B14" s="196" t="s">
        <v>164</v>
      </c>
      <c r="C14" s="87" t="s">
        <v>96</v>
      </c>
      <c r="D14" s="208"/>
      <c r="E14" s="209"/>
      <c r="F14" s="209"/>
      <c r="G14" s="209"/>
      <c r="H14" s="209"/>
      <c r="I14" s="209"/>
      <c r="J14" s="209"/>
      <c r="K14" s="210"/>
    </row>
    <row r="15" spans="1:11" s="63" customFormat="1" ht="30" customHeight="1">
      <c r="A15" s="194"/>
      <c r="B15" s="197"/>
      <c r="C15" s="88" t="s">
        <v>90</v>
      </c>
      <c r="D15" s="208"/>
      <c r="E15" s="209"/>
      <c r="F15" s="209"/>
      <c r="G15" s="209"/>
      <c r="H15" s="209"/>
      <c r="I15" s="209"/>
      <c r="J15" s="209"/>
      <c r="K15" s="210"/>
    </row>
    <row r="16" spans="1:11" s="63" customFormat="1" ht="30" customHeight="1">
      <c r="A16" s="194"/>
      <c r="B16" s="198" t="s">
        <v>165</v>
      </c>
      <c r="C16" s="88" t="s">
        <v>96</v>
      </c>
      <c r="D16" s="208"/>
      <c r="E16" s="209"/>
      <c r="F16" s="209"/>
      <c r="G16" s="209"/>
      <c r="H16" s="209"/>
      <c r="I16" s="209"/>
      <c r="J16" s="209"/>
      <c r="K16" s="210"/>
    </row>
    <row r="17" spans="1:11" s="63" customFormat="1" ht="30" customHeight="1" thickBot="1">
      <c r="A17" s="204"/>
      <c r="B17" s="197"/>
      <c r="C17" s="88" t="s">
        <v>90</v>
      </c>
      <c r="D17" s="208"/>
      <c r="E17" s="209"/>
      <c r="F17" s="209"/>
      <c r="G17" s="209"/>
      <c r="H17" s="209"/>
      <c r="I17" s="209"/>
      <c r="J17" s="209"/>
      <c r="K17" s="210"/>
    </row>
    <row r="18" spans="1:11" s="63" customFormat="1" ht="30" customHeight="1">
      <c r="A18" s="193">
        <v>1250</v>
      </c>
      <c r="B18" s="196" t="s">
        <v>164</v>
      </c>
      <c r="C18" s="87" t="s">
        <v>96</v>
      </c>
      <c r="D18" s="208"/>
      <c r="E18" s="209"/>
      <c r="F18" s="209"/>
      <c r="G18" s="209"/>
      <c r="H18" s="209"/>
      <c r="I18" s="209"/>
      <c r="J18" s="209"/>
      <c r="K18" s="210"/>
    </row>
    <row r="19" spans="1:11" s="63" customFormat="1" ht="30" customHeight="1">
      <c r="A19" s="194"/>
      <c r="B19" s="197"/>
      <c r="C19" s="88" t="s">
        <v>90</v>
      </c>
      <c r="D19" s="208"/>
      <c r="E19" s="209"/>
      <c r="F19" s="209"/>
      <c r="G19" s="209"/>
      <c r="H19" s="209"/>
      <c r="I19" s="209"/>
      <c r="J19" s="209"/>
      <c r="K19" s="210"/>
    </row>
    <row r="20" spans="1:11" s="63" customFormat="1" ht="30" customHeight="1">
      <c r="A20" s="194"/>
      <c r="B20" s="198" t="s">
        <v>165</v>
      </c>
      <c r="C20" s="88" t="s">
        <v>96</v>
      </c>
      <c r="D20" s="208"/>
      <c r="E20" s="209"/>
      <c r="F20" s="209"/>
      <c r="G20" s="209"/>
      <c r="H20" s="209"/>
      <c r="I20" s="209"/>
      <c r="J20" s="209"/>
      <c r="K20" s="210"/>
    </row>
    <row r="21" spans="1:11" s="63" customFormat="1" ht="30" customHeight="1" thickBot="1">
      <c r="A21" s="195"/>
      <c r="B21" s="199"/>
      <c r="C21" s="89" t="s">
        <v>90</v>
      </c>
      <c r="D21" s="211"/>
      <c r="E21" s="212"/>
      <c r="F21" s="212"/>
      <c r="G21" s="212"/>
      <c r="H21" s="212"/>
      <c r="I21" s="212"/>
      <c r="J21" s="212"/>
      <c r="K21" s="213"/>
    </row>
  </sheetData>
  <sheetProtection/>
  <mergeCells count="20">
    <mergeCell ref="A6:A9"/>
    <mergeCell ref="B6:B7"/>
    <mergeCell ref="B8:B9"/>
    <mergeCell ref="A10:A13"/>
    <mergeCell ref="B10:B11"/>
    <mergeCell ref="D10:K21"/>
    <mergeCell ref="B12:B13"/>
    <mergeCell ref="A14:A17"/>
    <mergeCell ref="B14:B15"/>
    <mergeCell ref="B16:B17"/>
    <mergeCell ref="A18:A21"/>
    <mergeCell ref="B18:B19"/>
    <mergeCell ref="B20:B21"/>
    <mergeCell ref="A4:C4"/>
    <mergeCell ref="A1:K1"/>
    <mergeCell ref="A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8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5"/>
  <cols>
    <col min="2" max="2" width="26.140625" style="0" customWidth="1"/>
    <col min="5" max="5" width="16.00390625" style="0" bestFit="1" customWidth="1"/>
  </cols>
  <sheetData>
    <row r="1" spans="1:17" ht="53.25" customHeight="1">
      <c r="A1" s="145" t="s">
        <v>109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3" spans="1:17" ht="15">
      <c r="A3" s="191" t="s">
        <v>47</v>
      </c>
      <c r="B3" s="219" t="s">
        <v>48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ht="41.25" customHeight="1">
      <c r="A4" s="191"/>
      <c r="B4" s="191"/>
      <c r="C4" s="215" t="s">
        <v>49</v>
      </c>
      <c r="D4" s="215"/>
      <c r="E4" s="216"/>
      <c r="F4" s="217" t="s">
        <v>50</v>
      </c>
      <c r="G4" s="217"/>
      <c r="H4" s="218"/>
      <c r="I4" s="217" t="s">
        <v>51</v>
      </c>
      <c r="J4" s="217"/>
      <c r="K4" s="218"/>
      <c r="L4" s="217" t="s">
        <v>52</v>
      </c>
      <c r="M4" s="217"/>
      <c r="N4" s="218"/>
      <c r="O4" s="217" t="s">
        <v>53</v>
      </c>
      <c r="P4" s="217"/>
      <c r="Q4" s="218"/>
    </row>
    <row r="5" spans="1:17" ht="33.75">
      <c r="A5" s="191"/>
      <c r="B5" s="191"/>
      <c r="C5" s="131">
        <v>2017</v>
      </c>
      <c r="D5" s="126">
        <v>2018</v>
      </c>
      <c r="E5" s="27" t="s">
        <v>3</v>
      </c>
      <c r="F5" s="131">
        <v>2017</v>
      </c>
      <c r="G5" s="131">
        <v>2018</v>
      </c>
      <c r="H5" s="27" t="s">
        <v>3</v>
      </c>
      <c r="I5" s="131">
        <v>2017</v>
      </c>
      <c r="J5" s="131">
        <v>2018</v>
      </c>
      <c r="K5" s="27" t="s">
        <v>3</v>
      </c>
      <c r="L5" s="131">
        <v>2017</v>
      </c>
      <c r="M5" s="131">
        <v>2018</v>
      </c>
      <c r="N5" s="27" t="s">
        <v>3</v>
      </c>
      <c r="O5" s="131">
        <v>2017</v>
      </c>
      <c r="P5" s="131">
        <v>2018</v>
      </c>
      <c r="Q5" s="27" t="s">
        <v>3</v>
      </c>
    </row>
    <row r="6" spans="1:17" ht="30">
      <c r="A6" s="28">
        <v>1</v>
      </c>
      <c r="B6" s="29" t="s">
        <v>54</v>
      </c>
      <c r="C6" s="104">
        <v>15</v>
      </c>
      <c r="D6" s="139">
        <v>0</v>
      </c>
      <c r="E6" s="143">
        <v>0</v>
      </c>
      <c r="F6" s="131">
        <v>14</v>
      </c>
      <c r="G6" s="139">
        <v>0</v>
      </c>
      <c r="H6" s="143">
        <v>0</v>
      </c>
      <c r="I6" s="104">
        <v>0</v>
      </c>
      <c r="J6" s="139">
        <v>0</v>
      </c>
      <c r="K6" s="143">
        <v>0</v>
      </c>
      <c r="L6" s="104">
        <v>0</v>
      </c>
      <c r="M6" s="139">
        <v>0</v>
      </c>
      <c r="N6" s="143">
        <v>0</v>
      </c>
      <c r="O6" s="104">
        <v>0</v>
      </c>
      <c r="P6" s="139">
        <v>0</v>
      </c>
      <c r="Q6" s="143">
        <v>0</v>
      </c>
    </row>
    <row r="7" spans="1:17" ht="45">
      <c r="A7" s="28" t="s">
        <v>55</v>
      </c>
      <c r="B7" s="29" t="s">
        <v>56</v>
      </c>
      <c r="C7" s="104">
        <v>0</v>
      </c>
      <c r="D7" s="139">
        <v>0</v>
      </c>
      <c r="E7" s="143">
        <v>0</v>
      </c>
      <c r="F7" s="104">
        <v>0</v>
      </c>
      <c r="G7" s="139">
        <v>0</v>
      </c>
      <c r="H7" s="143">
        <v>0</v>
      </c>
      <c r="I7" s="104">
        <v>0</v>
      </c>
      <c r="J7" s="139">
        <v>0</v>
      </c>
      <c r="K7" s="143">
        <v>0</v>
      </c>
      <c r="L7" s="104">
        <v>0</v>
      </c>
      <c r="M7" s="139">
        <v>0</v>
      </c>
      <c r="N7" s="143">
        <v>0</v>
      </c>
      <c r="O7" s="139">
        <v>0</v>
      </c>
      <c r="P7" s="139">
        <v>0</v>
      </c>
      <c r="Q7" s="143">
        <v>0</v>
      </c>
    </row>
    <row r="8" spans="1:17" ht="45">
      <c r="A8" s="28" t="s">
        <v>57</v>
      </c>
      <c r="B8" s="29" t="s">
        <v>58</v>
      </c>
      <c r="C8" s="139">
        <v>8</v>
      </c>
      <c r="D8" s="139">
        <v>23</v>
      </c>
      <c r="E8" s="90">
        <v>1.875</v>
      </c>
      <c r="F8" s="104">
        <v>0</v>
      </c>
      <c r="G8" s="139">
        <v>0</v>
      </c>
      <c r="H8" s="143">
        <v>0</v>
      </c>
      <c r="I8" s="104">
        <v>0</v>
      </c>
      <c r="J8" s="139">
        <v>0</v>
      </c>
      <c r="K8" s="143">
        <v>0</v>
      </c>
      <c r="L8" s="104">
        <v>0</v>
      </c>
      <c r="M8" s="139">
        <v>0</v>
      </c>
      <c r="N8" s="143">
        <v>0</v>
      </c>
      <c r="O8" s="139">
        <v>0</v>
      </c>
      <c r="P8" s="139">
        <v>0</v>
      </c>
      <c r="Q8" s="143">
        <v>0</v>
      </c>
    </row>
    <row r="9" spans="1:17" ht="30">
      <c r="A9" s="28" t="s">
        <v>59</v>
      </c>
      <c r="B9" s="29" t="s">
        <v>60</v>
      </c>
      <c r="C9" s="104">
        <v>7</v>
      </c>
      <c r="D9" s="139">
        <v>0</v>
      </c>
      <c r="E9" s="143">
        <v>0</v>
      </c>
      <c r="F9" s="104">
        <v>14</v>
      </c>
      <c r="G9" s="139">
        <v>0</v>
      </c>
      <c r="H9" s="143">
        <v>0</v>
      </c>
      <c r="I9" s="110">
        <v>0</v>
      </c>
      <c r="J9" s="139">
        <v>0</v>
      </c>
      <c r="K9" s="143">
        <v>0</v>
      </c>
      <c r="L9" s="104">
        <v>0</v>
      </c>
      <c r="M9" s="139">
        <v>0</v>
      </c>
      <c r="N9" s="143">
        <v>0</v>
      </c>
      <c r="O9" s="139">
        <v>0</v>
      </c>
      <c r="P9" s="139">
        <v>0</v>
      </c>
      <c r="Q9" s="143">
        <v>0</v>
      </c>
    </row>
    <row r="10" spans="1:17" ht="30">
      <c r="A10" s="28" t="s">
        <v>61</v>
      </c>
      <c r="B10" s="29" t="s">
        <v>60</v>
      </c>
      <c r="C10" s="104">
        <v>0</v>
      </c>
      <c r="D10" s="139">
        <v>0</v>
      </c>
      <c r="E10" s="143">
        <v>0</v>
      </c>
      <c r="F10" s="104">
        <v>0</v>
      </c>
      <c r="G10" s="139">
        <v>0</v>
      </c>
      <c r="H10" s="143">
        <v>0</v>
      </c>
      <c r="I10" s="104">
        <v>0</v>
      </c>
      <c r="J10" s="139">
        <v>0</v>
      </c>
      <c r="K10" s="143">
        <v>0</v>
      </c>
      <c r="L10" s="104">
        <v>0</v>
      </c>
      <c r="M10" s="139">
        <v>0</v>
      </c>
      <c r="N10" s="143">
        <v>0</v>
      </c>
      <c r="O10" s="139">
        <v>0</v>
      </c>
      <c r="P10" s="139">
        <v>0</v>
      </c>
      <c r="Q10" s="143">
        <v>0</v>
      </c>
    </row>
    <row r="11" spans="1:17" ht="45">
      <c r="A11" s="28" t="s">
        <v>62</v>
      </c>
      <c r="B11" s="29" t="s">
        <v>63</v>
      </c>
      <c r="C11" s="104">
        <v>0</v>
      </c>
      <c r="D11" s="139">
        <v>0</v>
      </c>
      <c r="E11" s="143">
        <v>0</v>
      </c>
      <c r="F11" s="104">
        <v>0</v>
      </c>
      <c r="G11" s="139">
        <v>0</v>
      </c>
      <c r="H11" s="143">
        <v>0</v>
      </c>
      <c r="I11" s="104">
        <v>0</v>
      </c>
      <c r="J11" s="139">
        <v>0</v>
      </c>
      <c r="K11" s="143">
        <v>0</v>
      </c>
      <c r="L11" s="104">
        <v>0</v>
      </c>
      <c r="M11" s="139">
        <v>0</v>
      </c>
      <c r="N11" s="143">
        <v>0</v>
      </c>
      <c r="O11" s="139">
        <v>0</v>
      </c>
      <c r="P11" s="139">
        <v>0</v>
      </c>
      <c r="Q11" s="143">
        <v>0</v>
      </c>
    </row>
    <row r="12" spans="1:17" ht="15">
      <c r="A12" s="28" t="s">
        <v>64</v>
      </c>
      <c r="B12" s="29" t="s">
        <v>65</v>
      </c>
      <c r="C12" s="104">
        <v>0</v>
      </c>
      <c r="D12" s="139">
        <v>0</v>
      </c>
      <c r="E12" s="143">
        <v>0</v>
      </c>
      <c r="F12" s="104">
        <v>0</v>
      </c>
      <c r="G12" s="139">
        <v>0</v>
      </c>
      <c r="H12" s="143">
        <v>0</v>
      </c>
      <c r="I12" s="104">
        <v>0</v>
      </c>
      <c r="J12" s="139">
        <v>0</v>
      </c>
      <c r="K12" s="143">
        <v>0</v>
      </c>
      <c r="L12" s="104">
        <v>0</v>
      </c>
      <c r="M12" s="139">
        <v>0</v>
      </c>
      <c r="N12" s="143">
        <v>0</v>
      </c>
      <c r="O12" s="139">
        <v>0</v>
      </c>
      <c r="P12" s="139">
        <v>0</v>
      </c>
      <c r="Q12" s="143">
        <v>0</v>
      </c>
    </row>
    <row r="13" spans="1:17" ht="17.25">
      <c r="A13" s="104">
        <v>2</v>
      </c>
      <c r="B13" s="29" t="s">
        <v>66</v>
      </c>
      <c r="C13" s="104">
        <v>0</v>
      </c>
      <c r="D13" s="139">
        <v>0</v>
      </c>
      <c r="E13" s="143">
        <v>0</v>
      </c>
      <c r="F13" s="104">
        <v>0</v>
      </c>
      <c r="G13" s="139">
        <v>0</v>
      </c>
      <c r="H13" s="143">
        <v>0</v>
      </c>
      <c r="I13" s="104">
        <v>0</v>
      </c>
      <c r="J13" s="139">
        <v>0</v>
      </c>
      <c r="K13" s="143">
        <v>0</v>
      </c>
      <c r="L13" s="104">
        <v>0</v>
      </c>
      <c r="M13" s="139">
        <v>0</v>
      </c>
      <c r="N13" s="143">
        <v>0</v>
      </c>
      <c r="O13" s="139">
        <v>0</v>
      </c>
      <c r="P13" s="139">
        <v>0</v>
      </c>
      <c r="Q13" s="143">
        <v>0</v>
      </c>
    </row>
    <row r="14" spans="1:17" ht="45">
      <c r="A14" s="28" t="s">
        <v>67</v>
      </c>
      <c r="B14" s="29" t="s">
        <v>56</v>
      </c>
      <c r="C14" s="104">
        <v>0</v>
      </c>
      <c r="D14" s="139">
        <v>0</v>
      </c>
      <c r="E14" s="143">
        <v>0</v>
      </c>
      <c r="F14" s="104">
        <v>0</v>
      </c>
      <c r="G14" s="139">
        <v>0</v>
      </c>
      <c r="H14" s="143">
        <v>0</v>
      </c>
      <c r="I14" s="104">
        <v>0</v>
      </c>
      <c r="J14" s="139">
        <v>0</v>
      </c>
      <c r="K14" s="143">
        <v>0</v>
      </c>
      <c r="L14" s="104">
        <v>0</v>
      </c>
      <c r="M14" s="139">
        <v>0</v>
      </c>
      <c r="N14" s="143">
        <v>0</v>
      </c>
      <c r="O14" s="139">
        <v>0</v>
      </c>
      <c r="P14" s="139">
        <v>0</v>
      </c>
      <c r="Q14" s="143">
        <v>0</v>
      </c>
    </row>
    <row r="15" spans="1:17" ht="31.5" customHeight="1">
      <c r="A15" s="28" t="s">
        <v>68</v>
      </c>
      <c r="B15" s="29" t="s">
        <v>69</v>
      </c>
      <c r="C15" s="104">
        <v>0</v>
      </c>
      <c r="D15" s="139">
        <v>0</v>
      </c>
      <c r="E15" s="143">
        <v>0</v>
      </c>
      <c r="F15" s="104">
        <v>0</v>
      </c>
      <c r="G15" s="139">
        <v>0</v>
      </c>
      <c r="H15" s="143">
        <v>0</v>
      </c>
      <c r="I15" s="104">
        <v>0</v>
      </c>
      <c r="J15" s="139">
        <v>0</v>
      </c>
      <c r="K15" s="143">
        <v>0</v>
      </c>
      <c r="L15" s="110">
        <v>0</v>
      </c>
      <c r="M15" s="139">
        <v>0</v>
      </c>
      <c r="N15" s="143">
        <v>0</v>
      </c>
      <c r="O15" s="139">
        <v>0</v>
      </c>
      <c r="P15" s="139">
        <v>0</v>
      </c>
      <c r="Q15" s="143">
        <v>0</v>
      </c>
    </row>
    <row r="16" spans="1:17" ht="32.25">
      <c r="A16" s="28" t="s">
        <v>70</v>
      </c>
      <c r="B16" s="29" t="s">
        <v>71</v>
      </c>
      <c r="C16" s="104">
        <v>0</v>
      </c>
      <c r="D16" s="139">
        <v>0</v>
      </c>
      <c r="E16" s="143">
        <v>0</v>
      </c>
      <c r="F16" s="104">
        <v>0</v>
      </c>
      <c r="G16" s="139">
        <v>0</v>
      </c>
      <c r="H16" s="143">
        <v>0</v>
      </c>
      <c r="I16" s="104">
        <v>0</v>
      </c>
      <c r="J16" s="139">
        <v>0</v>
      </c>
      <c r="K16" s="143">
        <v>0</v>
      </c>
      <c r="L16" s="110">
        <v>0</v>
      </c>
      <c r="M16" s="139">
        <v>0</v>
      </c>
      <c r="N16" s="143">
        <v>0</v>
      </c>
      <c r="O16" s="139">
        <v>0</v>
      </c>
      <c r="P16" s="139">
        <v>0</v>
      </c>
      <c r="Q16" s="143">
        <v>0</v>
      </c>
    </row>
    <row r="17" spans="1:17" ht="45">
      <c r="A17" s="28" t="s">
        <v>72</v>
      </c>
      <c r="B17" s="29" t="s">
        <v>58</v>
      </c>
      <c r="C17" s="104">
        <v>0</v>
      </c>
      <c r="D17" s="139">
        <v>0</v>
      </c>
      <c r="E17" s="143">
        <v>0</v>
      </c>
      <c r="F17" s="104">
        <v>0</v>
      </c>
      <c r="G17" s="139">
        <v>0</v>
      </c>
      <c r="H17" s="143">
        <v>0</v>
      </c>
      <c r="I17" s="104">
        <v>0</v>
      </c>
      <c r="J17" s="139">
        <v>0</v>
      </c>
      <c r="K17" s="143">
        <v>0</v>
      </c>
      <c r="L17" s="104">
        <v>0</v>
      </c>
      <c r="M17" s="139">
        <v>0</v>
      </c>
      <c r="N17" s="143">
        <v>0</v>
      </c>
      <c r="O17" s="139">
        <v>0</v>
      </c>
      <c r="P17" s="139">
        <v>0</v>
      </c>
      <c r="Q17" s="143">
        <v>0</v>
      </c>
    </row>
    <row r="18" spans="1:17" ht="30">
      <c r="A18" s="28" t="s">
        <v>73</v>
      </c>
      <c r="B18" s="29" t="s">
        <v>60</v>
      </c>
      <c r="C18" s="104">
        <v>0</v>
      </c>
      <c r="D18" s="139">
        <v>0</v>
      </c>
      <c r="E18" s="143">
        <v>0</v>
      </c>
      <c r="F18" s="104">
        <v>0</v>
      </c>
      <c r="G18" s="139">
        <v>0</v>
      </c>
      <c r="H18" s="143">
        <v>0</v>
      </c>
      <c r="I18" s="104">
        <v>0</v>
      </c>
      <c r="J18" s="139">
        <v>0</v>
      </c>
      <c r="K18" s="143">
        <v>0</v>
      </c>
      <c r="L18" s="104">
        <v>0</v>
      </c>
      <c r="M18" s="139">
        <v>0</v>
      </c>
      <c r="N18" s="143">
        <v>0</v>
      </c>
      <c r="O18" s="139">
        <v>0</v>
      </c>
      <c r="P18" s="139">
        <v>0</v>
      </c>
      <c r="Q18" s="143">
        <v>0</v>
      </c>
    </row>
    <row r="19" spans="1:17" ht="15">
      <c r="A19" s="28" t="s">
        <v>74</v>
      </c>
      <c r="B19" s="29" t="s">
        <v>75</v>
      </c>
      <c r="C19" s="104">
        <v>0</v>
      </c>
      <c r="D19" s="139">
        <v>0</v>
      </c>
      <c r="E19" s="143">
        <v>0</v>
      </c>
      <c r="F19" s="104">
        <v>0</v>
      </c>
      <c r="G19" s="139">
        <v>0</v>
      </c>
      <c r="H19" s="143">
        <v>0</v>
      </c>
      <c r="I19" s="104">
        <v>0</v>
      </c>
      <c r="J19" s="139">
        <v>0</v>
      </c>
      <c r="K19" s="143">
        <v>0</v>
      </c>
      <c r="L19" s="104">
        <v>0</v>
      </c>
      <c r="M19" s="139">
        <v>0</v>
      </c>
      <c r="N19" s="143">
        <v>0</v>
      </c>
      <c r="O19" s="139">
        <v>0</v>
      </c>
      <c r="P19" s="139">
        <v>0</v>
      </c>
      <c r="Q19" s="143">
        <v>0</v>
      </c>
    </row>
    <row r="20" spans="1:17" ht="42.75" customHeight="1">
      <c r="A20" s="28" t="s">
        <v>76</v>
      </c>
      <c r="B20" s="29" t="s">
        <v>77</v>
      </c>
      <c r="C20" s="104">
        <v>0</v>
      </c>
      <c r="D20" s="139">
        <v>0</v>
      </c>
      <c r="E20" s="143">
        <v>0</v>
      </c>
      <c r="F20" s="104">
        <v>0</v>
      </c>
      <c r="G20" s="139">
        <v>0</v>
      </c>
      <c r="H20" s="143">
        <v>0</v>
      </c>
      <c r="I20" s="104">
        <v>0</v>
      </c>
      <c r="J20" s="139">
        <v>0</v>
      </c>
      <c r="K20" s="143">
        <v>0</v>
      </c>
      <c r="L20" s="104">
        <v>0</v>
      </c>
      <c r="M20" s="139">
        <v>0</v>
      </c>
      <c r="N20" s="143">
        <v>0</v>
      </c>
      <c r="O20" s="139">
        <v>0</v>
      </c>
      <c r="P20" s="139">
        <v>0</v>
      </c>
      <c r="Q20" s="143">
        <v>0</v>
      </c>
    </row>
    <row r="21" spans="1:17" ht="15">
      <c r="A21" s="28" t="s">
        <v>78</v>
      </c>
      <c r="B21" s="29" t="s">
        <v>65</v>
      </c>
      <c r="C21" s="104"/>
      <c r="D21" s="139">
        <v>0</v>
      </c>
      <c r="E21" s="143">
        <v>0</v>
      </c>
      <c r="F21" s="104">
        <v>0</v>
      </c>
      <c r="G21" s="139">
        <v>0</v>
      </c>
      <c r="H21" s="143">
        <v>0</v>
      </c>
      <c r="I21" s="104">
        <v>0</v>
      </c>
      <c r="J21" s="139">
        <v>0</v>
      </c>
      <c r="K21" s="143">
        <v>0</v>
      </c>
      <c r="L21" s="104">
        <v>0</v>
      </c>
      <c r="M21" s="139">
        <v>0</v>
      </c>
      <c r="N21" s="143">
        <v>0</v>
      </c>
      <c r="O21" s="139">
        <v>0</v>
      </c>
      <c r="P21" s="139">
        <v>0</v>
      </c>
      <c r="Q21" s="143">
        <v>0</v>
      </c>
    </row>
    <row r="22" spans="1:17" ht="15">
      <c r="A22" s="28" t="s">
        <v>79</v>
      </c>
      <c r="B22" s="29" t="s">
        <v>80</v>
      </c>
      <c r="C22" s="104">
        <v>0</v>
      </c>
      <c r="D22" s="139">
        <v>0</v>
      </c>
      <c r="E22" s="143">
        <v>0</v>
      </c>
      <c r="F22" s="104">
        <v>0</v>
      </c>
      <c r="G22" s="139">
        <v>0</v>
      </c>
      <c r="H22" s="143">
        <v>0</v>
      </c>
      <c r="I22" s="104">
        <v>0</v>
      </c>
      <c r="J22" s="139">
        <v>0</v>
      </c>
      <c r="K22" s="143">
        <v>0</v>
      </c>
      <c r="L22" s="104">
        <v>5</v>
      </c>
      <c r="M22" s="139">
        <v>0</v>
      </c>
      <c r="N22" s="143">
        <v>0</v>
      </c>
      <c r="O22" s="139">
        <v>0</v>
      </c>
      <c r="P22" s="139">
        <v>0</v>
      </c>
      <c r="Q22" s="143">
        <v>0</v>
      </c>
    </row>
    <row r="23" spans="1:17" ht="30">
      <c r="A23" s="28" t="s">
        <v>81</v>
      </c>
      <c r="B23" s="29" t="s">
        <v>82</v>
      </c>
      <c r="C23" s="104">
        <v>0</v>
      </c>
      <c r="D23" s="139">
        <v>0</v>
      </c>
      <c r="E23" s="143">
        <v>0</v>
      </c>
      <c r="F23" s="104">
        <v>0</v>
      </c>
      <c r="G23" s="139">
        <v>0</v>
      </c>
      <c r="H23" s="143">
        <v>0</v>
      </c>
      <c r="I23" s="104">
        <v>0</v>
      </c>
      <c r="J23" s="139">
        <v>0</v>
      </c>
      <c r="K23" s="143">
        <v>0</v>
      </c>
      <c r="L23" s="104">
        <v>5</v>
      </c>
      <c r="M23" s="139">
        <v>0</v>
      </c>
      <c r="N23" s="143">
        <v>0</v>
      </c>
      <c r="O23" s="139">
        <v>0</v>
      </c>
      <c r="P23" s="139">
        <v>0</v>
      </c>
      <c r="Q23" s="143">
        <v>0</v>
      </c>
    </row>
    <row r="24" spans="1:17" ht="60">
      <c r="A24" s="28" t="s">
        <v>83</v>
      </c>
      <c r="B24" s="29" t="s">
        <v>84</v>
      </c>
      <c r="C24" s="104">
        <v>0</v>
      </c>
      <c r="D24" s="139">
        <v>0</v>
      </c>
      <c r="E24" s="143">
        <v>0</v>
      </c>
      <c r="F24" s="104">
        <v>0</v>
      </c>
      <c r="G24" s="139">
        <v>0</v>
      </c>
      <c r="H24" s="143">
        <v>0</v>
      </c>
      <c r="I24" s="104">
        <v>0</v>
      </c>
      <c r="J24" s="139">
        <v>0</v>
      </c>
      <c r="K24" s="143">
        <v>0</v>
      </c>
      <c r="L24" s="104">
        <v>0</v>
      </c>
      <c r="M24" s="139">
        <v>0</v>
      </c>
      <c r="N24" s="143">
        <v>0</v>
      </c>
      <c r="O24" s="139">
        <v>0</v>
      </c>
      <c r="P24" s="139">
        <v>0</v>
      </c>
      <c r="Q24" s="143">
        <v>0</v>
      </c>
    </row>
    <row r="25" spans="1:17" ht="45">
      <c r="A25" s="28" t="s">
        <v>85</v>
      </c>
      <c r="B25" s="29" t="s">
        <v>86</v>
      </c>
      <c r="C25" s="104">
        <v>0</v>
      </c>
      <c r="D25" s="139">
        <v>0</v>
      </c>
      <c r="E25" s="143">
        <v>0</v>
      </c>
      <c r="F25" s="104">
        <v>0</v>
      </c>
      <c r="G25" s="139">
        <v>0</v>
      </c>
      <c r="H25" s="143">
        <v>0</v>
      </c>
      <c r="I25" s="104">
        <v>0</v>
      </c>
      <c r="J25" s="139">
        <v>0</v>
      </c>
      <c r="K25" s="143">
        <v>0</v>
      </c>
      <c r="L25" s="104">
        <v>0</v>
      </c>
      <c r="M25" s="139">
        <v>0</v>
      </c>
      <c r="N25" s="143">
        <v>0</v>
      </c>
      <c r="O25" s="139">
        <v>0</v>
      </c>
      <c r="P25" s="139">
        <v>0</v>
      </c>
      <c r="Q25" s="143">
        <v>0</v>
      </c>
    </row>
    <row r="26" spans="1:17" ht="15">
      <c r="A26" s="28" t="s">
        <v>87</v>
      </c>
      <c r="B26" s="29" t="s">
        <v>65</v>
      </c>
      <c r="C26" s="104">
        <v>0</v>
      </c>
      <c r="D26" s="139">
        <v>0</v>
      </c>
      <c r="E26" s="143">
        <v>0</v>
      </c>
      <c r="F26" s="104">
        <v>0</v>
      </c>
      <c r="G26" s="139">
        <v>0</v>
      </c>
      <c r="H26" s="143">
        <v>0</v>
      </c>
      <c r="I26" s="104">
        <v>0</v>
      </c>
      <c r="J26" s="139">
        <v>0</v>
      </c>
      <c r="K26" s="143">
        <v>0</v>
      </c>
      <c r="L26" s="104">
        <v>0</v>
      </c>
      <c r="M26" s="139">
        <v>0</v>
      </c>
      <c r="N26" s="143">
        <v>0</v>
      </c>
      <c r="O26" s="139">
        <v>0</v>
      </c>
      <c r="P26" s="139">
        <v>0</v>
      </c>
      <c r="Q26" s="143">
        <v>0</v>
      </c>
    </row>
    <row r="27" ht="15">
      <c r="B27" s="32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</sheetData>
  <sheetProtection/>
  <mergeCells count="9">
    <mergeCell ref="A1:Q1"/>
    <mergeCell ref="C3:Q3"/>
    <mergeCell ref="C4:E4"/>
    <mergeCell ref="F4:H4"/>
    <mergeCell ref="I4:K4"/>
    <mergeCell ref="L4:N4"/>
    <mergeCell ref="O4:Q4"/>
    <mergeCell ref="A3:A5"/>
    <mergeCell ref="B3:B5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"/>
  <sheetViews>
    <sheetView view="pageBreakPreview" zoomScale="90" zoomScaleSheetLayoutView="90" zoomScalePageLayoutView="0" workbookViewId="0" topLeftCell="C1">
      <selection activeCell="J5" sqref="J5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14" t="s">
        <v>186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3" spans="1:14" ht="135">
      <c r="A3" s="107" t="s">
        <v>0</v>
      </c>
      <c r="B3" s="107" t="s">
        <v>187</v>
      </c>
      <c r="C3" s="107" t="s">
        <v>188</v>
      </c>
      <c r="D3" s="107" t="s">
        <v>189</v>
      </c>
      <c r="E3" s="107" t="s">
        <v>190</v>
      </c>
      <c r="F3" s="107" t="s">
        <v>191</v>
      </c>
      <c r="G3" s="107" t="s">
        <v>192</v>
      </c>
      <c r="H3" s="107" t="s">
        <v>193</v>
      </c>
      <c r="I3" s="107" t="s">
        <v>194</v>
      </c>
      <c r="J3" s="107" t="s">
        <v>195</v>
      </c>
      <c r="K3" s="107" t="s">
        <v>196</v>
      </c>
      <c r="L3" s="32"/>
      <c r="M3" s="32"/>
      <c r="N3" s="32"/>
    </row>
    <row r="4" spans="1:11" s="99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</row>
    <row r="5" spans="1:11" ht="60">
      <c r="A5" s="104">
        <v>9</v>
      </c>
      <c r="B5" s="104" t="s">
        <v>198</v>
      </c>
      <c r="C5" s="104" t="s">
        <v>197</v>
      </c>
      <c r="D5" s="107" t="s">
        <v>199</v>
      </c>
      <c r="E5" s="104" t="s">
        <v>200</v>
      </c>
      <c r="F5" s="28" t="s">
        <v>202</v>
      </c>
      <c r="G5" s="107" t="s">
        <v>201</v>
      </c>
      <c r="H5" s="104">
        <f>'[1]4,1'!E6</f>
        <v>7</v>
      </c>
      <c r="I5" s="104">
        <v>10</v>
      </c>
      <c r="J5" s="104">
        <v>5</v>
      </c>
      <c r="K5" s="104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14" t="s">
        <v>203</v>
      </c>
      <c r="B1" s="214"/>
      <c r="C1" s="214"/>
      <c r="D1" s="214"/>
    </row>
    <row r="2" spans="1:4" ht="15">
      <c r="A2" s="106"/>
      <c r="B2" s="106"/>
      <c r="C2" s="106"/>
      <c r="D2" s="106"/>
    </row>
    <row r="3" spans="1:4" ht="15">
      <c r="A3" s="104" t="s">
        <v>0</v>
      </c>
      <c r="B3" s="104" t="s">
        <v>204</v>
      </c>
      <c r="C3" s="104"/>
      <c r="D3" s="104"/>
    </row>
    <row r="4" spans="1:4" ht="75">
      <c r="A4" s="104">
        <v>1</v>
      </c>
      <c r="B4" s="102" t="s">
        <v>219</v>
      </c>
      <c r="C4" s="107" t="s">
        <v>205</v>
      </c>
      <c r="D4" s="107" t="s">
        <v>200</v>
      </c>
    </row>
    <row r="5" spans="1:4" ht="30">
      <c r="A5" s="104">
        <v>2</v>
      </c>
      <c r="B5" s="102" t="s">
        <v>206</v>
      </c>
      <c r="C5" s="107" t="s">
        <v>207</v>
      </c>
      <c r="D5" s="104">
        <v>10</v>
      </c>
    </row>
    <row r="6" spans="1:4" ht="30">
      <c r="A6" s="28" t="s">
        <v>67</v>
      </c>
      <c r="B6" s="102" t="s">
        <v>208</v>
      </c>
      <c r="C6" s="107" t="s">
        <v>207</v>
      </c>
      <c r="D6" s="104">
        <v>10</v>
      </c>
    </row>
    <row r="7" spans="1:4" ht="45">
      <c r="A7" s="28" t="s">
        <v>72</v>
      </c>
      <c r="B7" s="102" t="s">
        <v>209</v>
      </c>
      <c r="C7" s="107" t="s">
        <v>207</v>
      </c>
      <c r="D7" s="104">
        <v>0</v>
      </c>
    </row>
    <row r="8" spans="1:4" ht="45">
      <c r="A8" s="104">
        <v>3</v>
      </c>
      <c r="B8" s="102" t="s">
        <v>210</v>
      </c>
      <c r="C8" s="107" t="s">
        <v>211</v>
      </c>
      <c r="D8" s="104" t="s">
        <v>212</v>
      </c>
    </row>
    <row r="9" spans="1:4" ht="45">
      <c r="A9" s="104">
        <v>4</v>
      </c>
      <c r="B9" s="102" t="s">
        <v>213</v>
      </c>
      <c r="C9" s="107" t="s">
        <v>211</v>
      </c>
      <c r="D9" s="104" t="s">
        <v>212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6"/>
  <sheetViews>
    <sheetView view="pageBreakPreview" zoomScale="110" zoomScaleSheetLayoutView="110" zoomScalePageLayoutView="0" workbookViewId="0" topLeftCell="A1">
      <selection activeCell="H30" sqref="H30"/>
    </sheetView>
  </sheetViews>
  <sheetFormatPr defaultColWidth="9.140625" defaultRowHeight="15"/>
  <sheetData>
    <row r="1" ht="15">
      <c r="A1" t="s">
        <v>214</v>
      </c>
    </row>
    <row r="3" ht="15">
      <c r="A3" s="103" t="s">
        <v>215</v>
      </c>
    </row>
    <row r="4" ht="15">
      <c r="A4" s="103" t="s">
        <v>216</v>
      </c>
    </row>
    <row r="5" ht="15">
      <c r="A5" s="103" t="s">
        <v>217</v>
      </c>
    </row>
    <row r="6" ht="15">
      <c r="A6" s="103" t="s">
        <v>218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180" zoomScaleSheetLayoutView="180" zoomScalePageLayoutView="0" workbookViewId="0" topLeftCell="A1">
      <selection activeCell="B7" sqref="B7"/>
    </sheetView>
  </sheetViews>
  <sheetFormatPr defaultColWidth="9.140625" defaultRowHeight="15"/>
  <cols>
    <col min="1" max="1" width="53.421875" style="0" customWidth="1"/>
    <col min="2" max="2" width="9.140625" style="0" customWidth="1"/>
    <col min="4" max="4" width="11.28125" style="0" customWidth="1"/>
    <col min="19" max="19" width="29.8515625" style="0" customWidth="1"/>
  </cols>
  <sheetData>
    <row r="1" spans="1:4" ht="63" customHeight="1">
      <c r="A1" s="144" t="s">
        <v>132</v>
      </c>
      <c r="B1" s="144"/>
      <c r="C1" s="144"/>
      <c r="D1" s="144"/>
    </row>
    <row r="3" spans="1:4" ht="15">
      <c r="A3" s="30"/>
      <c r="B3" s="30">
        <v>2018</v>
      </c>
      <c r="C3" s="30">
        <v>2017</v>
      </c>
      <c r="D3" s="30" t="s">
        <v>179</v>
      </c>
    </row>
    <row r="4" spans="1:4" ht="15">
      <c r="A4" s="30" t="s">
        <v>181</v>
      </c>
      <c r="B4" s="100">
        <v>2451</v>
      </c>
      <c r="C4" s="100">
        <v>2451</v>
      </c>
      <c r="D4" s="100">
        <v>0</v>
      </c>
    </row>
    <row r="5" spans="1:4" ht="15">
      <c r="A5" s="30" t="s">
        <v>182</v>
      </c>
      <c r="B5" s="100">
        <v>2307</v>
      </c>
      <c r="C5" s="100">
        <v>2307</v>
      </c>
      <c r="D5" s="100">
        <v>0</v>
      </c>
    </row>
    <row r="6" spans="1:4" ht="15">
      <c r="A6" s="30" t="s">
        <v>183</v>
      </c>
      <c r="B6" s="100">
        <v>108</v>
      </c>
      <c r="C6" s="100">
        <v>108</v>
      </c>
      <c r="D6" s="100">
        <v>0</v>
      </c>
    </row>
    <row r="7" spans="1:4" ht="15">
      <c r="A7" s="30" t="s">
        <v>184</v>
      </c>
      <c r="B7" s="100">
        <v>36</v>
      </c>
      <c r="C7" s="100">
        <v>36</v>
      </c>
      <c r="D7" s="100">
        <v>0</v>
      </c>
    </row>
    <row r="8" spans="1:4" ht="15">
      <c r="A8" s="30" t="s">
        <v>185</v>
      </c>
      <c r="B8" s="100">
        <v>0</v>
      </c>
      <c r="C8" s="100">
        <v>0</v>
      </c>
      <c r="D8" s="100">
        <v>0</v>
      </c>
    </row>
    <row r="10" ht="15">
      <c r="B10" s="142"/>
    </row>
    <row r="11" ht="15">
      <c r="B11" s="142"/>
    </row>
    <row r="12" spans="2:3" ht="15">
      <c r="B12" s="142"/>
      <c r="C12" s="1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"/>
  <sheetViews>
    <sheetView view="pageBreakPreview" zoomScale="145" zoomScaleSheetLayoutView="145" zoomScalePageLayoutView="0" workbookViewId="0" topLeftCell="A1">
      <selection activeCell="A1" sqref="A1:IV16384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45" t="s">
        <v>88</v>
      </c>
      <c r="B1" s="145"/>
      <c r="C1" s="145"/>
      <c r="D1" s="145"/>
      <c r="E1" s="145"/>
      <c r="F1" s="145"/>
    </row>
    <row r="2" ht="15.75" thickBot="1"/>
    <row r="3" spans="1:6" ht="15.75" thickBot="1">
      <c r="A3" s="147" t="s">
        <v>0</v>
      </c>
      <c r="B3" s="147" t="s">
        <v>89</v>
      </c>
      <c r="C3" s="147" t="s">
        <v>91</v>
      </c>
      <c r="D3" s="149"/>
      <c r="E3" s="149"/>
      <c r="F3" s="150"/>
    </row>
    <row r="4" spans="1:6" ht="45.75" thickBot="1">
      <c r="A4" s="148"/>
      <c r="B4" s="148"/>
      <c r="C4" s="148"/>
      <c r="D4" s="16">
        <v>2017</v>
      </c>
      <c r="E4" s="16">
        <v>2018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132">
        <v>4</v>
      </c>
      <c r="E5" s="34">
        <v>5</v>
      </c>
      <c r="F5" s="34">
        <v>6</v>
      </c>
    </row>
    <row r="6" spans="1:6" ht="15">
      <c r="A6" s="38">
        <v>1</v>
      </c>
      <c r="B6" s="30" t="s">
        <v>90</v>
      </c>
      <c r="C6" s="39" t="s">
        <v>92</v>
      </c>
      <c r="D6" s="31">
        <v>17.5</v>
      </c>
      <c r="E6" s="129">
        <v>20.046</v>
      </c>
      <c r="F6" s="90">
        <v>0.1270078818716951</v>
      </c>
    </row>
    <row r="7" spans="1:24" ht="15">
      <c r="A7" s="38" t="s">
        <v>55</v>
      </c>
      <c r="B7" s="30" t="s">
        <v>93</v>
      </c>
      <c r="C7" s="39" t="s">
        <v>92</v>
      </c>
      <c r="D7" s="31">
        <v>9.34</v>
      </c>
      <c r="E7" s="129">
        <v>10.843</v>
      </c>
      <c r="F7" s="90">
        <v>0.1386147745088998</v>
      </c>
      <c r="T7" s="35"/>
      <c r="U7" s="35"/>
      <c r="V7" s="35"/>
      <c r="W7" s="35"/>
      <c r="X7" s="35"/>
    </row>
    <row r="8" spans="1:24" ht="15">
      <c r="A8" s="38" t="s">
        <v>57</v>
      </c>
      <c r="B8" s="30" t="s">
        <v>94</v>
      </c>
      <c r="C8" s="39" t="s">
        <v>92</v>
      </c>
      <c r="D8" s="127">
        <v>4.38</v>
      </c>
      <c r="E8" s="129">
        <v>5.423</v>
      </c>
      <c r="F8" s="90">
        <v>0.192328969205237</v>
      </c>
      <c r="T8" s="146"/>
      <c r="U8" s="146"/>
      <c r="V8" s="146"/>
      <c r="W8" s="146"/>
      <c r="X8" s="146"/>
    </row>
    <row r="9" spans="1:24" ht="15">
      <c r="A9" s="38" t="s">
        <v>59</v>
      </c>
      <c r="B9" s="30" t="s">
        <v>230</v>
      </c>
      <c r="C9" s="39" t="s">
        <v>92</v>
      </c>
      <c r="D9" s="31">
        <v>3.78</v>
      </c>
      <c r="E9" s="129">
        <v>3.78</v>
      </c>
      <c r="F9" s="90">
        <v>0</v>
      </c>
      <c r="T9" s="26"/>
      <c r="U9" s="36"/>
      <c r="V9" s="36"/>
      <c r="W9" s="36"/>
      <c r="X9" s="36"/>
    </row>
    <row r="10" spans="1:24" ht="15">
      <c r="A10" s="38" t="s">
        <v>95</v>
      </c>
      <c r="B10" s="30" t="s">
        <v>96</v>
      </c>
      <c r="C10" s="39" t="s">
        <v>92</v>
      </c>
      <c r="D10" s="31">
        <v>16.240000000000002</v>
      </c>
      <c r="E10" s="129">
        <v>16.240000000000002</v>
      </c>
      <c r="F10" s="90">
        <v>0</v>
      </c>
      <c r="T10" s="21"/>
      <c r="U10" s="25"/>
      <c r="V10" s="25"/>
      <c r="W10" s="25"/>
      <c r="X10" s="25"/>
    </row>
    <row r="11" spans="1:24" ht="15">
      <c r="A11" s="38" t="s">
        <v>67</v>
      </c>
      <c r="B11" s="30" t="s">
        <v>97</v>
      </c>
      <c r="C11" s="39" t="s">
        <v>92</v>
      </c>
      <c r="D11" s="31">
        <v>10.42</v>
      </c>
      <c r="E11" s="129">
        <v>10.42</v>
      </c>
      <c r="F11" s="90">
        <v>0</v>
      </c>
      <c r="T11" s="37"/>
      <c r="U11" s="37"/>
      <c r="V11" s="22"/>
      <c r="W11" s="22"/>
      <c r="X11" s="22"/>
    </row>
    <row r="12" spans="1:6" ht="15">
      <c r="A12" s="38" t="s">
        <v>72</v>
      </c>
      <c r="B12" s="30" t="s">
        <v>98</v>
      </c>
      <c r="C12" s="39" t="s">
        <v>92</v>
      </c>
      <c r="D12" s="31">
        <v>5.82</v>
      </c>
      <c r="E12" s="129">
        <v>5.82</v>
      </c>
      <c r="F12" s="90">
        <v>0</v>
      </c>
    </row>
    <row r="13" spans="1:6" ht="15">
      <c r="A13" s="38" t="s">
        <v>79</v>
      </c>
      <c r="B13" s="30" t="s">
        <v>102</v>
      </c>
      <c r="C13" s="39" t="s">
        <v>99</v>
      </c>
      <c r="D13" s="31">
        <v>13</v>
      </c>
      <c r="E13" s="129">
        <v>15</v>
      </c>
      <c r="F13" s="90">
        <v>0.1333333333333333</v>
      </c>
    </row>
    <row r="14" spans="1:6" ht="15">
      <c r="A14" s="38" t="s">
        <v>81</v>
      </c>
      <c r="B14" s="30" t="s">
        <v>100</v>
      </c>
      <c r="C14" s="39" t="s">
        <v>99</v>
      </c>
      <c r="D14" s="31">
        <v>1</v>
      </c>
      <c r="E14" s="129">
        <v>1</v>
      </c>
      <c r="F14" s="90">
        <v>0</v>
      </c>
    </row>
    <row r="15" spans="1:6" ht="15">
      <c r="A15" s="38" t="s">
        <v>85</v>
      </c>
      <c r="B15" s="30" t="s">
        <v>101</v>
      </c>
      <c r="C15" s="39" t="s">
        <v>99</v>
      </c>
      <c r="D15" s="31">
        <v>12</v>
      </c>
      <c r="E15" s="129">
        <v>14</v>
      </c>
      <c r="F15" s="90">
        <v>0.1428571428571429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5"/>
  <sheetViews>
    <sheetView view="pageBreakPreview" zoomScale="150" zoomScaleSheetLayoutView="150" zoomScalePageLayoutView="0" workbookViewId="0" topLeftCell="A4">
      <selection activeCell="F14" sqref="F14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45" t="s">
        <v>103</v>
      </c>
      <c r="B1" s="145"/>
      <c r="C1" s="145"/>
      <c r="D1" s="145"/>
      <c r="E1" s="145"/>
      <c r="F1" s="145"/>
    </row>
    <row r="2" ht="15.75" thickBot="1"/>
    <row r="3" spans="1:6" ht="30" customHeight="1" thickBot="1">
      <c r="A3" s="147" t="s">
        <v>0</v>
      </c>
      <c r="B3" s="147" t="s">
        <v>89</v>
      </c>
      <c r="C3" s="151" t="s">
        <v>91</v>
      </c>
      <c r="D3" s="152" t="s">
        <v>2</v>
      </c>
      <c r="E3" s="149"/>
      <c r="F3" s="150"/>
    </row>
    <row r="4" spans="1:6" ht="75.75" thickBot="1">
      <c r="A4" s="148"/>
      <c r="B4" s="148"/>
      <c r="C4" s="148"/>
      <c r="D4" s="16">
        <v>2016</v>
      </c>
      <c r="E4" s="16">
        <v>2017</v>
      </c>
      <c r="F4" s="16" t="s">
        <v>3</v>
      </c>
    </row>
    <row r="5" spans="1:6" ht="1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</row>
    <row r="6" spans="1:6" ht="15">
      <c r="A6" s="38">
        <v>1</v>
      </c>
      <c r="B6" s="30" t="s">
        <v>90</v>
      </c>
      <c r="C6" s="39"/>
      <c r="D6" s="31"/>
      <c r="E6" s="31"/>
      <c r="F6" s="62">
        <f>E6-D6</f>
        <v>0</v>
      </c>
    </row>
    <row r="7" spans="1:23" ht="15">
      <c r="A7" s="38" t="s">
        <v>55</v>
      </c>
      <c r="B7" s="30" t="s">
        <v>93</v>
      </c>
      <c r="C7" s="39" t="s">
        <v>104</v>
      </c>
      <c r="D7" s="23">
        <v>0.6078</v>
      </c>
      <c r="E7" s="128">
        <v>0.602</v>
      </c>
      <c r="F7" s="90">
        <f>E7-D7</f>
        <v>-0.005800000000000027</v>
      </c>
      <c r="S7" s="35"/>
      <c r="T7" s="35"/>
      <c r="U7" s="35"/>
      <c r="V7" s="35"/>
      <c r="W7" s="35"/>
    </row>
    <row r="8" spans="1:23" ht="15">
      <c r="A8" s="38" t="s">
        <v>57</v>
      </c>
      <c r="B8" s="30" t="s">
        <v>94</v>
      </c>
      <c r="C8" s="39" t="s">
        <v>104</v>
      </c>
      <c r="D8" s="23">
        <v>0.501</v>
      </c>
      <c r="E8" s="128">
        <v>0.5</v>
      </c>
      <c r="F8" s="90">
        <f aca="true" t="shared" si="0" ref="F8:F15">E8-D8</f>
        <v>-0.0010000000000000009</v>
      </c>
      <c r="S8" s="146"/>
      <c r="T8" s="146"/>
      <c r="U8" s="146"/>
      <c r="V8" s="146"/>
      <c r="W8" s="146"/>
    </row>
    <row r="9" spans="1:23" ht="15">
      <c r="A9" s="38" t="s">
        <v>59</v>
      </c>
      <c r="B9" s="30" t="s">
        <v>230</v>
      </c>
      <c r="C9" s="39" t="s">
        <v>104</v>
      </c>
      <c r="D9" s="23">
        <v>0.4</v>
      </c>
      <c r="E9" s="128">
        <v>0.397</v>
      </c>
      <c r="F9" s="90">
        <f t="shared" si="0"/>
        <v>-0.0030000000000000027</v>
      </c>
      <c r="S9" s="26"/>
      <c r="T9" s="36"/>
      <c r="U9" s="36"/>
      <c r="V9" s="36"/>
      <c r="W9" s="36"/>
    </row>
    <row r="10" spans="1:23" ht="15">
      <c r="A10" s="38" t="s">
        <v>95</v>
      </c>
      <c r="B10" s="30" t="s">
        <v>96</v>
      </c>
      <c r="C10" s="39"/>
      <c r="D10" s="127"/>
      <c r="E10" s="30"/>
      <c r="F10" s="90"/>
      <c r="S10" s="21"/>
      <c r="T10" s="25"/>
      <c r="U10" s="25"/>
      <c r="V10" s="25"/>
      <c r="W10" s="25"/>
    </row>
    <row r="11" spans="1:23" ht="15">
      <c r="A11" s="38" t="s">
        <v>67</v>
      </c>
      <c r="B11" s="30" t="s">
        <v>97</v>
      </c>
      <c r="C11" s="39" t="s">
        <v>104</v>
      </c>
      <c r="D11" s="23">
        <v>0.6522</v>
      </c>
      <c r="E11" s="128">
        <v>0.6522</v>
      </c>
      <c r="F11" s="90">
        <f t="shared" si="0"/>
        <v>0</v>
      </c>
      <c r="S11" s="37"/>
      <c r="T11" s="37"/>
      <c r="U11" s="22"/>
      <c r="V11" s="22"/>
      <c r="W11" s="22"/>
    </row>
    <row r="12" spans="1:6" ht="15">
      <c r="A12" s="38" t="s">
        <v>72</v>
      </c>
      <c r="B12" s="30" t="s">
        <v>98</v>
      </c>
      <c r="C12" s="39" t="s">
        <v>104</v>
      </c>
      <c r="D12" s="23">
        <v>0.605</v>
      </c>
      <c r="E12" s="128">
        <v>0.605</v>
      </c>
      <c r="F12" s="90">
        <f t="shared" si="0"/>
        <v>0</v>
      </c>
    </row>
    <row r="13" spans="1:6" ht="15">
      <c r="A13" s="38" t="s">
        <v>79</v>
      </c>
      <c r="B13" s="30" t="s">
        <v>102</v>
      </c>
      <c r="C13" s="39"/>
      <c r="D13" s="127"/>
      <c r="E13" s="30"/>
      <c r="F13" s="90"/>
    </row>
    <row r="14" spans="1:6" ht="15">
      <c r="A14" s="38" t="s">
        <v>81</v>
      </c>
      <c r="B14" s="30" t="s">
        <v>100</v>
      </c>
      <c r="C14" s="39" t="s">
        <v>104</v>
      </c>
      <c r="D14" s="23">
        <v>0.558</v>
      </c>
      <c r="E14" s="128">
        <v>0.558</v>
      </c>
      <c r="F14" s="90">
        <f t="shared" si="0"/>
        <v>0</v>
      </c>
    </row>
    <row r="15" spans="1:6" ht="15">
      <c r="A15" s="38" t="s">
        <v>83</v>
      </c>
      <c r="B15" s="30" t="s">
        <v>101</v>
      </c>
      <c r="C15" s="39" t="s">
        <v>104</v>
      </c>
      <c r="D15" s="23">
        <v>0.628</v>
      </c>
      <c r="E15" s="128">
        <v>0.628</v>
      </c>
      <c r="F15" s="90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"/>
  <sheetViews>
    <sheetView view="pageBreakPreview" zoomScale="115" zoomScaleSheetLayoutView="115" zoomScalePageLayoutView="0" workbookViewId="0" topLeftCell="A16">
      <selection activeCell="G1" sqref="G1:G16384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53" t="s">
        <v>108</v>
      </c>
      <c r="B1" s="154"/>
      <c r="C1" s="154"/>
      <c r="D1" s="154"/>
      <c r="E1" s="154"/>
    </row>
    <row r="2" ht="15.75" thickBot="1"/>
    <row r="3" spans="1:5" ht="15.75" thickBot="1">
      <c r="A3" s="147" t="s">
        <v>0</v>
      </c>
      <c r="B3" s="147" t="s">
        <v>1</v>
      </c>
      <c r="C3" s="152" t="s">
        <v>2</v>
      </c>
      <c r="D3" s="149"/>
      <c r="E3" s="150"/>
    </row>
    <row r="4" spans="1:5" ht="45.75" thickBot="1">
      <c r="A4" s="148"/>
      <c r="B4" s="148"/>
      <c r="C4" s="2">
        <v>2017</v>
      </c>
      <c r="D4" s="2">
        <v>2018</v>
      </c>
      <c r="E4" s="2" t="s">
        <v>3</v>
      </c>
    </row>
    <row r="5" spans="1:5" ht="15.75" thickBot="1">
      <c r="A5" s="3">
        <v>1</v>
      </c>
      <c r="B5" s="2">
        <v>2</v>
      </c>
      <c r="C5" s="2">
        <v>4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9"/>
      <c r="E6" s="12"/>
    </row>
    <row r="7" spans="1:5" ht="15.75" thickBot="1">
      <c r="A7" s="6" t="s">
        <v>11</v>
      </c>
      <c r="B7" s="7" t="s">
        <v>4</v>
      </c>
      <c r="C7" s="116"/>
      <c r="D7" s="30"/>
      <c r="E7" s="8"/>
    </row>
    <row r="8" spans="1:5" ht="15.75" thickBot="1">
      <c r="A8" s="6" t="s">
        <v>12</v>
      </c>
      <c r="B8" s="7" t="s">
        <v>5</v>
      </c>
      <c r="C8" s="116"/>
      <c r="D8" s="101"/>
      <c r="E8" s="8"/>
    </row>
    <row r="9" spans="1:5" ht="15.75" thickBot="1">
      <c r="A9" s="6" t="s">
        <v>13</v>
      </c>
      <c r="B9" s="7" t="s">
        <v>6</v>
      </c>
      <c r="C9" s="101"/>
      <c r="D9" s="101"/>
      <c r="E9" s="8"/>
    </row>
    <row r="10" spans="1:5" ht="15.75" thickBot="1">
      <c r="A10" s="6" t="s">
        <v>14</v>
      </c>
      <c r="B10" s="7" t="s">
        <v>7</v>
      </c>
      <c r="C10" s="130">
        <v>0.8098735210118319</v>
      </c>
      <c r="D10" s="130">
        <v>0.796817625458996</v>
      </c>
      <c r="E10" s="8">
        <v>-0.013055895552835817</v>
      </c>
    </row>
    <row r="11" spans="1:5" ht="56.25" customHeight="1" thickBot="1">
      <c r="A11" s="1">
        <v>2</v>
      </c>
      <c r="B11" s="4" t="s">
        <v>23</v>
      </c>
      <c r="C11" s="118"/>
      <c r="D11" s="118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117"/>
      <c r="D13" s="117"/>
      <c r="E13" s="8"/>
    </row>
    <row r="14" spans="1:5" ht="15.75" thickBot="1">
      <c r="A14" s="6" t="s">
        <v>17</v>
      </c>
      <c r="B14" s="7" t="s">
        <v>6</v>
      </c>
      <c r="C14" s="30"/>
      <c r="D14" s="30"/>
      <c r="E14" s="8"/>
    </row>
    <row r="15" spans="1:5" ht="15.75" thickBot="1">
      <c r="A15" s="6" t="s">
        <v>18</v>
      </c>
      <c r="B15" s="7" t="s">
        <v>7</v>
      </c>
      <c r="C15" s="130">
        <v>0.38514891880864954</v>
      </c>
      <c r="D15" s="107">
        <v>0.319053447572419</v>
      </c>
      <c r="E15" s="8">
        <v>-0.06609547123623055</v>
      </c>
    </row>
    <row r="16" spans="1:5" ht="139.5" thickBot="1">
      <c r="A16" s="1">
        <v>3</v>
      </c>
      <c r="B16" s="4" t="s">
        <v>24</v>
      </c>
      <c r="C16" s="118"/>
      <c r="D16" s="118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0.0485596083231334</v>
      </c>
      <c r="D20" s="8">
        <v>0.0489596083231334</v>
      </c>
      <c r="E20" s="8">
        <v>0.0003999999999999976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0.009791921664626682</v>
      </c>
      <c r="D25" s="8">
        <v>0.0815993472052224</v>
      </c>
      <c r="E25" s="8">
        <v>-0.2415340677274581</v>
      </c>
    </row>
    <row r="26" spans="1:5" ht="90.75" customHeight="1" thickBot="1">
      <c r="A26" s="3">
        <v>5</v>
      </c>
      <c r="B26" s="5" t="s">
        <v>8</v>
      </c>
      <c r="C26" s="16"/>
      <c r="D26" s="16"/>
      <c r="E26" s="16"/>
    </row>
    <row r="27" spans="1:5" ht="90.75" customHeight="1" thickBot="1">
      <c r="A27" s="6" t="s">
        <v>30</v>
      </c>
      <c r="B27" s="5" t="s">
        <v>9</v>
      </c>
      <c r="C27" s="16"/>
      <c r="D27" s="16"/>
      <c r="E27" s="16"/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10"/>
  <sheetViews>
    <sheetView view="pageBreakPreview" zoomScale="85" zoomScaleNormal="70" zoomScaleSheetLayoutView="85" zoomScalePageLayoutView="0" workbookViewId="0" topLeftCell="A1">
      <selection activeCell="AJ1" sqref="AJ1:BB16384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6" width="14.140625" style="17" bestFit="1" customWidth="1"/>
    <col min="7" max="8" width="9.28125" style="17" bestFit="1" customWidth="1"/>
    <col min="9" max="9" width="14.00390625" style="17" bestFit="1" customWidth="1"/>
    <col min="10" max="10" width="14.140625" style="17" bestFit="1" customWidth="1"/>
    <col min="11" max="13" width="9.28125" style="17" bestFit="1" customWidth="1"/>
    <col min="14" max="14" width="10.57421875" style="20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35" width="0" style="17" hidden="1" customWidth="1"/>
    <col min="36" max="16384" width="9.140625" style="17" customWidth="1"/>
  </cols>
  <sheetData>
    <row r="1" spans="1:20" ht="35.25" customHeight="1">
      <c r="A1" s="155" t="s">
        <v>107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63.7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7.5" customHeight="1" thickBot="1">
      <c r="A3" s="156" t="s">
        <v>47</v>
      </c>
      <c r="B3" s="156" t="s">
        <v>31</v>
      </c>
      <c r="C3" s="158" t="s">
        <v>42</v>
      </c>
      <c r="D3" s="159"/>
      <c r="E3" s="159"/>
      <c r="F3" s="160"/>
      <c r="G3" s="158" t="s">
        <v>43</v>
      </c>
      <c r="H3" s="159"/>
      <c r="I3" s="159"/>
      <c r="J3" s="160"/>
      <c r="K3" s="158" t="s">
        <v>44</v>
      </c>
      <c r="L3" s="159"/>
      <c r="M3" s="159"/>
      <c r="N3" s="160"/>
      <c r="O3" s="158" t="s">
        <v>45</v>
      </c>
      <c r="P3" s="159"/>
      <c r="Q3" s="159"/>
      <c r="R3" s="160"/>
      <c r="S3" s="156" t="s">
        <v>32</v>
      </c>
      <c r="T3" s="156" t="s">
        <v>33</v>
      </c>
    </row>
    <row r="4" spans="1:28" ht="86.25" customHeight="1" thickBot="1">
      <c r="A4" s="157"/>
      <c r="B4" s="157"/>
      <c r="C4" s="24" t="s">
        <v>34</v>
      </c>
      <c r="D4" s="24" t="s">
        <v>35</v>
      </c>
      <c r="E4" s="24" t="s">
        <v>36</v>
      </c>
      <c r="F4" s="24" t="s">
        <v>37</v>
      </c>
      <c r="G4" s="24" t="s">
        <v>34</v>
      </c>
      <c r="H4" s="24" t="s">
        <v>35</v>
      </c>
      <c r="I4" s="24" t="s">
        <v>36</v>
      </c>
      <c r="J4" s="24" t="s">
        <v>37</v>
      </c>
      <c r="K4" s="24" t="s">
        <v>34</v>
      </c>
      <c r="L4" s="24" t="s">
        <v>35</v>
      </c>
      <c r="M4" s="24" t="s">
        <v>36</v>
      </c>
      <c r="N4" s="19" t="s">
        <v>37</v>
      </c>
      <c r="O4" s="24" t="s">
        <v>34</v>
      </c>
      <c r="P4" s="24" t="s">
        <v>35</v>
      </c>
      <c r="Q4" s="24" t="s">
        <v>36</v>
      </c>
      <c r="R4" s="24" t="s">
        <v>37</v>
      </c>
      <c r="S4" s="157"/>
      <c r="T4" s="157"/>
      <c r="U4" s="17">
        <v>28</v>
      </c>
      <c r="V4" s="17">
        <v>32</v>
      </c>
      <c r="W4" s="17" t="s">
        <v>38</v>
      </c>
      <c r="X4" s="17" t="s">
        <v>39</v>
      </c>
      <c r="Y4" s="17" t="s">
        <v>40</v>
      </c>
      <c r="AB4" s="17" t="s">
        <v>46</v>
      </c>
    </row>
    <row r="5" spans="1:20" ht="15" thickBot="1">
      <c r="A5" s="120">
        <v>1</v>
      </c>
      <c r="B5" s="119">
        <v>2</v>
      </c>
      <c r="C5" s="119">
        <v>3</v>
      </c>
      <c r="D5" s="119">
        <v>4</v>
      </c>
      <c r="E5" s="119">
        <v>5</v>
      </c>
      <c r="F5" s="119">
        <v>6</v>
      </c>
      <c r="G5" s="119">
        <v>7</v>
      </c>
      <c r="H5" s="119">
        <v>8</v>
      </c>
      <c r="I5" s="119">
        <v>9</v>
      </c>
      <c r="J5" s="119">
        <v>10</v>
      </c>
      <c r="K5" s="119">
        <v>11</v>
      </c>
      <c r="L5" s="119">
        <v>12</v>
      </c>
      <c r="M5" s="119">
        <v>13</v>
      </c>
      <c r="N5" s="141">
        <v>14</v>
      </c>
      <c r="O5" s="119">
        <v>15</v>
      </c>
      <c r="P5" s="119">
        <v>16</v>
      </c>
      <c r="Q5" s="119">
        <v>17</v>
      </c>
      <c r="R5" s="119">
        <v>18</v>
      </c>
      <c r="S5" s="119">
        <v>19</v>
      </c>
      <c r="T5" s="18">
        <v>20</v>
      </c>
    </row>
    <row r="6" spans="1:34" ht="145.5" customHeight="1" thickBot="1">
      <c r="A6" s="122">
        <v>1</v>
      </c>
      <c r="B6" s="123" t="s">
        <v>229</v>
      </c>
      <c r="C6" s="123"/>
      <c r="D6" s="123"/>
      <c r="E6" s="124"/>
      <c r="F6" s="122">
        <v>0.796817625458996</v>
      </c>
      <c r="G6" s="122"/>
      <c r="H6" s="122"/>
      <c r="I6" s="124"/>
      <c r="J6" s="122">
        <v>0.319053447572419</v>
      </c>
      <c r="K6" s="122"/>
      <c r="L6" s="122"/>
      <c r="M6" s="122"/>
      <c r="N6" s="140">
        <v>0.0489596083231334</v>
      </c>
      <c r="O6" s="122"/>
      <c r="P6" s="122"/>
      <c r="Q6" s="122"/>
      <c r="R6" s="125">
        <v>0.0815993472052224</v>
      </c>
      <c r="S6" s="122">
        <v>0.00897592819257446</v>
      </c>
      <c r="T6" s="121" t="s">
        <v>41</v>
      </c>
      <c r="U6" s="17">
        <v>850</v>
      </c>
      <c r="V6" s="17">
        <v>13.4</v>
      </c>
      <c r="W6" s="17">
        <v>11549</v>
      </c>
      <c r="X6" s="17">
        <v>0.9862325742488527</v>
      </c>
      <c r="Y6" s="17">
        <v>0.07359944583946662</v>
      </c>
      <c r="Z6" s="17">
        <v>6</v>
      </c>
      <c r="AG6" s="17">
        <v>0.014279885760913913</v>
      </c>
      <c r="AH6" s="17">
        <v>0.0142798857609139</v>
      </c>
    </row>
    <row r="9" ht="15" thickBot="1"/>
    <row r="10" ht="15" thickBot="1">
      <c r="S10" s="122"/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9" sqref="A19"/>
    </sheetView>
  </sheetViews>
  <sheetFormatPr defaultColWidth="9.140625" defaultRowHeight="15"/>
  <sheetData>
    <row r="1" ht="15">
      <c r="A1" s="40" t="s">
        <v>105</v>
      </c>
    </row>
    <row r="3" ht="15">
      <c r="A3" t="s">
        <v>236</v>
      </c>
    </row>
    <row r="4" ht="15">
      <c r="A4" t="s">
        <v>232</v>
      </c>
    </row>
    <row r="5" ht="15">
      <c r="A5" t="s">
        <v>233</v>
      </c>
    </row>
    <row r="6" ht="15">
      <c r="A6" t="s">
        <v>234</v>
      </c>
    </row>
    <row r="7" ht="15">
      <c r="A7" t="s">
        <v>242</v>
      </c>
    </row>
    <row r="8" ht="15">
      <c r="A8" t="s">
        <v>238</v>
      </c>
    </row>
    <row r="9" ht="15">
      <c r="A9" t="s">
        <v>235</v>
      </c>
    </row>
    <row r="10" ht="15">
      <c r="A10" t="s">
        <v>237</v>
      </c>
    </row>
    <row r="11" ht="15">
      <c r="A11" t="s">
        <v>239</v>
      </c>
    </row>
    <row r="12" ht="15">
      <c r="A12" t="s">
        <v>240</v>
      </c>
    </row>
    <row r="13" ht="15">
      <c r="A13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0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7"/>
  <sheetViews>
    <sheetView view="pageBreakPreview" zoomScaleNormal="115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14.8515625" style="47" customWidth="1"/>
    <col min="2" max="2" width="22.00390625" style="47" bestFit="1" customWidth="1"/>
    <col min="3" max="4" width="10.7109375" style="47" customWidth="1"/>
    <col min="5" max="6" width="10.7109375" style="50" customWidth="1"/>
    <col min="7" max="8" width="10.7109375" style="47" customWidth="1"/>
    <col min="9" max="20" width="10.7109375" style="50" customWidth="1"/>
    <col min="21" max="21" width="20.7109375" style="47" customWidth="1"/>
    <col min="22" max="16384" width="9.140625" style="47" customWidth="1"/>
  </cols>
  <sheetData>
    <row r="1" spans="1:21" ht="90.75" customHeight="1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12" ht="12.75">
      <c r="A2" s="48"/>
      <c r="B2" s="48"/>
      <c r="C2" s="48"/>
      <c r="D2" s="49"/>
      <c r="E2" s="49"/>
      <c r="F2" s="49"/>
      <c r="G2" s="49"/>
      <c r="H2" s="49"/>
      <c r="I2" s="48"/>
      <c r="J2" s="48"/>
      <c r="K2" s="47"/>
      <c r="L2" s="47"/>
    </row>
    <row r="3" spans="1:6" ht="12.75">
      <c r="A3" s="162" t="s">
        <v>221</v>
      </c>
      <c r="B3" s="162"/>
      <c r="C3" s="162"/>
      <c r="D3" s="162"/>
      <c r="E3" s="162"/>
      <c r="F3" s="162"/>
    </row>
    <row r="4" spans="1:6" ht="13.5" thickBot="1">
      <c r="A4" s="48"/>
      <c r="B4" s="48"/>
      <c r="C4" s="48"/>
      <c r="D4" s="48"/>
      <c r="E4" s="49"/>
      <c r="F4" s="48"/>
    </row>
    <row r="5" spans="1:6" ht="64.5" thickBot="1">
      <c r="A5" s="51" t="s">
        <v>126</v>
      </c>
      <c r="B5" s="52" t="s">
        <v>127</v>
      </c>
      <c r="C5" s="52" t="s">
        <v>128</v>
      </c>
      <c r="D5" s="53" t="s">
        <v>129</v>
      </c>
      <c r="E5" s="52" t="s">
        <v>130</v>
      </c>
      <c r="F5" s="52" t="s">
        <v>131</v>
      </c>
    </row>
    <row r="6" spans="1:6" ht="38.25">
      <c r="A6" s="54" t="s">
        <v>222</v>
      </c>
      <c r="B6" s="55" t="s">
        <v>223</v>
      </c>
      <c r="C6" s="56">
        <v>6300</v>
      </c>
      <c r="D6" s="57">
        <f>C6*0.85</f>
        <v>5355</v>
      </c>
      <c r="E6" s="58">
        <v>5355</v>
      </c>
      <c r="F6" s="114">
        <f>(D6*(100-10))/100</f>
        <v>4819.5</v>
      </c>
    </row>
    <row r="7" spans="1:6" ht="12.75">
      <c r="A7" s="59"/>
      <c r="B7" s="55" t="s">
        <v>122</v>
      </c>
      <c r="C7" s="60">
        <f>SUM(C6:C6)</f>
        <v>6300</v>
      </c>
      <c r="D7" s="57">
        <f>SUM(D6:D6)</f>
        <v>5355</v>
      </c>
      <c r="E7" s="57">
        <f>SUM(E6:E6)</f>
        <v>5355</v>
      </c>
      <c r="F7" s="61">
        <f>SUM(F6:F6)</f>
        <v>4819.5</v>
      </c>
    </row>
  </sheetData>
  <sheetProtection/>
  <mergeCells count="2">
    <mergeCell ref="A1:J1"/>
    <mergeCell ref="A3:F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Лядов Игорь Александрович</cp:lastModifiedBy>
  <cp:lastPrinted>2017-11-29T10:26:58Z</cp:lastPrinted>
  <dcterms:created xsi:type="dcterms:W3CDTF">2016-03-21T08:26:19Z</dcterms:created>
  <dcterms:modified xsi:type="dcterms:W3CDTF">2019-02-20T05:58:43Z</dcterms:modified>
  <cp:category/>
  <cp:version/>
  <cp:contentType/>
  <cp:contentStatus/>
</cp:coreProperties>
</file>